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210" windowHeight="7725" tabRatio="649" activeTab="0"/>
  </bookViews>
  <sheets>
    <sheet name="UD PREL BASE" sheetId="1" r:id="rId1"/>
    <sheet name="UD PREL + IST" sheetId="2" r:id="rId2"/>
    <sheet name="UD PREL + PATT" sheetId="3" r:id="rId3"/>
    <sheet name="UD PREL + ABB SEMPLICE" sheetId="4" r:id="rId4"/>
    <sheet name="UD PREL+ABB COND" sheetId="5" r:id="rId5"/>
    <sheet name="MAP" sheetId="6" r:id="rId6"/>
    <sheet name="409" sheetId="7" r:id="rId7"/>
    <sheet name="INC ESEC" sheetId="8" r:id="rId8"/>
  </sheets>
  <definedNames>
    <definedName name="_xlfn.AGGREGATE" hidden="1">#NAME?</definedName>
    <definedName name="_xlnm.Print_Area" localSheetId="6">'409'!$A$1:$I$165</definedName>
    <definedName name="_xlnm.Print_Area" localSheetId="7">'INC ESEC'!$A$1:$I$164</definedName>
    <definedName name="_xlnm.Print_Area" localSheetId="5">'MAP'!$A$1:$I$216</definedName>
    <definedName name="_xlnm.Print_Area" localSheetId="3">'UD PREL + ABB SEMPLICE'!$A$1:$I$215</definedName>
    <definedName name="_xlnm.Print_Area" localSheetId="1">'UD PREL + IST'!$A$1:$I$216</definedName>
    <definedName name="_xlnm.Print_Area" localSheetId="2">'UD PREL + PATT'!$A$1:$I$215</definedName>
    <definedName name="_xlnm.Print_Area" localSheetId="0">'UD PREL BASE'!$A$1:$I$214</definedName>
    <definedName name="_xlnm.Print_Area" localSheetId="4">'UD PREL+ABB COND'!$A$1:$I$216</definedName>
    <definedName name="OLE_LINK4" localSheetId="6">'409'!#REF!</definedName>
    <definedName name="OLE_LINK4" localSheetId="7">'INC ESEC'!#REF!</definedName>
    <definedName name="OLE_LINK4" localSheetId="5">'MAP'!#REF!</definedName>
    <definedName name="OLE_LINK4" localSheetId="3">'UD PREL + ABB SEMPLICE'!#REF!</definedName>
    <definedName name="OLE_LINK4" localSheetId="1">'UD PREL + IST'!#REF!</definedName>
    <definedName name="OLE_LINK4" localSheetId="2">'UD PREL + PATT'!#REF!</definedName>
    <definedName name="OLE_LINK4" localSheetId="0">'UD PREL BASE'!#REF!</definedName>
    <definedName name="OLE_LINK4" localSheetId="4">'UD PREL+ABB COND'!#REF!</definedName>
  </definedNames>
  <calcPr fullCalcOnLoad="1"/>
</workbook>
</file>

<file path=xl/sharedStrings.xml><?xml version="1.0" encoding="utf-8"?>
<sst xmlns="http://schemas.openxmlformats.org/spreadsheetml/2006/main" count="1551" uniqueCount="190">
  <si>
    <t>TRIBUNALE DI MONZA</t>
  </si>
  <si>
    <t>CAMPO 1</t>
  </si>
  <si>
    <t>CAMPO 2</t>
  </si>
  <si>
    <t xml:space="preserve">come in atti generalizzati, </t>
  </si>
  <si>
    <t>CAMPO 3</t>
  </si>
  <si>
    <t>FASE INTRODUTTIVA</t>
  </si>
  <si>
    <t>0= NO; 1=SI</t>
  </si>
  <si>
    <t>CAMPO 4</t>
  </si>
  <si>
    <t>CAMPO 5</t>
  </si>
  <si>
    <t>PARTI CIVILI COSTITUITE</t>
  </si>
  <si>
    <t xml:space="preserve">CAMPO 6 </t>
  </si>
  <si>
    <t xml:space="preserve">CAMPO 7 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</si>
  <si>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</si>
  <si>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</si>
  <si>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</si>
  <si>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</si>
  <si>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</si>
  <si>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</si>
  <si>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t>CAMPO 10</t>
  </si>
  <si>
    <t>IMPUTATO DETENUTO</t>
  </si>
  <si>
    <t xml:space="preserve">Procedimento penale n. </t>
  </si>
  <si>
    <t>R.G.N.R.</t>
  </si>
  <si>
    <t xml:space="preserve">A carico di: </t>
  </si>
  <si>
    <t>TABELLA BASE</t>
  </si>
  <si>
    <t>IMPORTO</t>
  </si>
  <si>
    <t>FASE DI STUDIO</t>
  </si>
  <si>
    <t>FASE DECISORIA</t>
  </si>
  <si>
    <t>TOTALE TABELLA BASE</t>
  </si>
  <si>
    <t>FATTORI CORRETTIVI</t>
  </si>
  <si>
    <t>MAGGIOR.</t>
  </si>
  <si>
    <t>TOTALE COMPRENSIVO FATTORI CORRETTIVI</t>
  </si>
  <si>
    <t>RIDOTTO 1/3</t>
  </si>
  <si>
    <t xml:space="preserve">MAGGIORAZIONE PER  RIESAME   </t>
  </si>
  <si>
    <t xml:space="preserve">TOTALE </t>
  </si>
  <si>
    <t>RIMB. FORF. 15%</t>
  </si>
  <si>
    <t>TOTALE ONORARI DI CUI SI CHIEDE LA LIQUIDAZIONE</t>
  </si>
  <si>
    <t>OLTRE C.P.A. e I.V.A.</t>
  </si>
  <si>
    <t xml:space="preserve">               LEGENDA DEI FATTORI CORRETTIVI DI MOLTIPLICAZIONE APPLICATI</t>
  </si>
  <si>
    <t>Giudizio con oltre quattro imputati: + 20%</t>
  </si>
  <si>
    <t>Udienze: da 1 a 6 base, da 7 a 12 +30%, da 13 in su +60%</t>
  </si>
  <si>
    <t>DICHIARA</t>
  </si>
  <si>
    <t>CHIEDE</t>
  </si>
  <si>
    <t>oltre C.P.A. e I.V.A.  a titolo di onorari</t>
  </si>
  <si>
    <t xml:space="preserve">Monza, lì </t>
  </si>
  <si>
    <t>ALLEGATI</t>
  </si>
  <si>
    <t>DATI AVVOCATO</t>
  </si>
  <si>
    <t>AVV.</t>
  </si>
  <si>
    <t xml:space="preserve">CF: </t>
  </si>
  <si>
    <t>EMAIL:</t>
  </si>
  <si>
    <t xml:space="preserve">PEC: </t>
  </si>
  <si>
    <t>FAX:</t>
  </si>
  <si>
    <t xml:space="preserve">                    NR.</t>
  </si>
  <si>
    <t>R.G.TRIB</t>
  </si>
  <si>
    <t>DECRETO DI LIQUIDAZIONE DEGLI ONORARI DEL DIFENSORE</t>
  </si>
  <si>
    <t xml:space="preserve">Monza,_________________                                                        </t>
  </si>
  <si>
    <t xml:space="preserve">IL  GIUDICE                                 </t>
  </si>
  <si>
    <t>IL CANCELLIERE</t>
  </si>
  <si>
    <t>Presenza parte civile: + 200€</t>
  </si>
  <si>
    <t>valore fisso</t>
  </si>
  <si>
    <t>Imputati assistiti: 1 base, da 2 a 5 +20% - percentuale fissa - da 6 a 10 +5% per ciascuno; da 11 in poi sempre +30% - percentuale fissa</t>
  </si>
  <si>
    <t>MAGGIORAZIONE fissa PER PARTI CIVILI</t>
  </si>
  <si>
    <t>MAGGIORAZIONE % fissa PER IMPUTAZIONI</t>
  </si>
  <si>
    <t>MAGGIORAZIONE % PER NUMERO DI UDIENZE</t>
  </si>
  <si>
    <t>MAGGIORAZIONE fissa PER IMPUTATO DETENUTO</t>
  </si>
  <si>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</si>
  <si>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t>NOME E COGNOME ASSISTITO (indagato/imputato/parte offesa/parte civile)</t>
  </si>
  <si>
    <t>NOTA SPESE</t>
  </si>
  <si>
    <t>R.G. DIB.</t>
  </si>
  <si>
    <t>R. Grat.Patr.</t>
  </si>
  <si>
    <t>R. Grat Patr.</t>
  </si>
  <si>
    <t>IN QUALITA' DI</t>
  </si>
  <si>
    <t>difensore di imputato/indagato ammesso al Patrocinio a spese dello Stato con provvedimento emesso da questo Ufficio in data ______________ (ipotesi ex art. 82 D.P.R. 115/2002)</t>
  </si>
  <si>
    <t>difensore di persona offesa/parte civile ammessa al Patrocinio a spese dello Stato con provvedimento emesso da questo Ufficio in data ______________ (ipotesi ex art. 82 D.P.R. 115/2002)</t>
  </si>
  <si>
    <t>ovvero</t>
  </si>
  <si>
    <t>R. GRAT. PATR.</t>
  </si>
  <si>
    <t xml:space="preserve">Il Giudice  </t>
  </si>
  <si>
    <t xml:space="preserve">del foro di </t>
  </si>
  <si>
    <t xml:space="preserve">RITENUTO </t>
  </si>
  <si>
    <t>che trattasi di :</t>
  </si>
  <si>
    <t xml:space="preserve">RILEVATO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</si>
  <si>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</si>
  <si>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 xml:space="preserve">- visto il D.P.R. 115/02 e il D.M. 55/2014 </t>
  </si>
  <si>
    <t>- rilevato che l’attività per la quale si chiede il compenso è stata effettivamente svolta e corrisponde a quanto indicato nel file Excel prodotto dal difensore unitamente all'istanza</t>
  </si>
  <si>
    <t>DECRETA</t>
  </si>
  <si>
    <t>a titolo di spese esenti I.V.A.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</si>
  <si>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</si>
  <si>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</si>
  <si>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>Provvedimento letto all'udienza del  ________________</t>
  </si>
  <si>
    <t>DICHIARAZIONE DI ESECUTIVITÀ</t>
  </si>
  <si>
    <t>Il Cancelliere, rilevato che:</t>
  </si>
  <si>
    <t>P.Q.M.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</si>
  <si>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</si>
  <si>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</si>
  <si>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</si>
  <si>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</si>
  <si>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che in data ____________________ il su esteso decreto di pagamento è divenuto esecutivo.</t>
  </si>
  <si>
    <t>- che i dati inseriti nei fogli di calcolo allegati alla richiesta corrispondono alle attività svolte nell'indicato p.p.</t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</si>
  <si>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</si>
  <si>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MAGGIORAZIONE % PER NR DI IMPUTATI ASSISTITI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</si>
  <si>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</si>
  <si>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NUMERO COMPLESSIVO IMPUTATI</t>
  </si>
  <si>
    <t xml:space="preserve">Nel proc. penale n.                                              </t>
  </si>
  <si>
    <t>Giudice</t>
  </si>
  <si>
    <t>ISTANZA PER LA LIQUIDAZIONE DELL’ONORARIO AL DIFENSORE DI SOGGETTO 
AMMESSO AL PATROCINIO A SPESE DELLO STATO, 
DICHIARATO IRREPERIBILE, IRREPERIBILE DI FATTO O INSOLVIBILE</t>
  </si>
  <si>
    <t>TEL: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</si>
  <si>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</si>
  <si>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</si>
  <si>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 xml:space="preserve">Depositato in Cancelleria il ___________________ </t>
  </si>
  <si>
    <t>IMPORTO MAGGIOR.</t>
  </si>
  <si>
    <t xml:space="preserve">quale difensore di </t>
  </si>
  <si>
    <t>Avvisa le parti che avverso il presente decreto è consentita opposizione a norma dell’art. 170 del DPR 115/02.</t>
  </si>
  <si>
    <t>FASE ISTRUTTORIA</t>
  </si>
  <si>
    <t>inserire e nella parte evidenziata in giallo  sotto "CAMPO 2" il nome, il cognome  ed il CF dell'assistito/i</t>
  </si>
  <si>
    <t>C.F.</t>
  </si>
  <si>
    <t xml:space="preserve">a carico di </t>
  </si>
  <si>
    <t>Il sottoscritto Avv.</t>
  </si>
  <si>
    <t>esaminata l’istanza di liquidazione e relativi allegati depositati dall'Avv.</t>
  </si>
  <si>
    <t xml:space="preserve">il pagamento a favore dell'Avv. 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</si>
  <si>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</si>
  <si>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SPESE LEGALI PER RECUPERO DEL CREDITO</t>
  </si>
  <si>
    <r>
      <t xml:space="preserve">Imputato detenuto: + 200€ - valore fisso - se la detenzione carceraria o domiciliare è durata per un periodo significativo del procedimento. Per la </t>
    </r>
    <r>
      <rPr>
        <b/>
        <sz val="10"/>
        <color indexed="8"/>
        <rFont val="Times New Roman"/>
        <family val="1"/>
      </rPr>
      <t>DIRETTISSIMA</t>
    </r>
    <r>
      <rPr>
        <sz val="10"/>
        <color indexed="8"/>
        <rFont val="Times New Roman"/>
        <family val="1"/>
      </rPr>
      <t xml:space="preserve"> si applica solo se in fase di convalida viene disposta misura cautelare (Carcere/Arresti Domiciliari)</t>
    </r>
  </si>
  <si>
    <t>Giudizio con più di 5 capi d'imputazione: + 30%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</si>
  <si>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290,00 valore fisso</t>
    </r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</si>
  <si>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</si>
  <si>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 xml:space="preserve">nonché la somma di </t>
  </si>
  <si>
    <t>Avv.</t>
  </si>
  <si>
    <t xml:space="preserve">oltre CPA e IVA come per legge </t>
  </si>
  <si>
    <t>a titolo di spese esenti IVA</t>
  </si>
  <si>
    <t>Inserire e nella parte evidenziata in giallo  sotto "CAMPO 1" (celle A12, A15 e B13) i numeri del procedimento penale</t>
  </si>
  <si>
    <t>Inserire nella parte evidenziata in giallo "CAMPO 3" (cella A20) il  valore "0"=NO oppure "1"=SI se si vuole inserire FASE INTRODUTTIVA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</si>
  <si>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A30)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</si>
  <si>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A35)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</si>
  <si>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A39)  il  valore "0"=NO oppure "1"=SI se l'assistito è detenuto</t>
    </r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</si>
  <si>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</si>
  <si>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</si>
  <si>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</si>
  <si>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</si>
  <si>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</si>
  <si>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r>
      <t xml:space="preserve">La maggiorazione </t>
    </r>
    <r>
      <rPr>
        <b/>
        <sz val="10"/>
        <color indexed="8"/>
        <rFont val="Times New Roman"/>
        <family val="1"/>
      </rPr>
      <t>RIESAME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per cui non sia già stata richiesta liquidazione</t>
    </r>
    <r>
      <rPr>
        <sz val="10"/>
        <color indexed="8"/>
        <rFont val="Times New Roman"/>
        <family val="1"/>
      </rPr>
      <t>, concerne le ipotesi di Riesame/Appello delle misure cautelari personali e reali  a seconda della complessità (€ 600  riesame a seguito di giudizio direttissimo - fino ad € 1.500 per riesame motivato/appello complesso)</t>
    </r>
  </si>
  <si>
    <r>
      <t xml:space="preserve">Da € 600 a € 1500 - inserire a mano nel riquadro giallo </t>
    </r>
    <r>
      <rPr>
        <b/>
        <i/>
        <sz val="10"/>
        <color indexed="8"/>
        <rFont val="Times New Roman"/>
        <family val="1"/>
      </rPr>
      <t>nel caso in cui non sia già stata richiesta la liquidazione al competete Tribunale</t>
    </r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</si>
  <si>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</si>
  <si>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* l'interrogatorio dell' imputato non rende condizionato il rito</t>
  </si>
  <si>
    <t>*compreso quello con solo l'interrogatorio dell'imputato</t>
  </si>
  <si>
    <t>INCIDENTI DI ESECUZIONI</t>
  </si>
  <si>
    <t>1 DE PLANO</t>
  </si>
  <si>
    <t>2 CAMERA DI CONSIGLIO</t>
  </si>
  <si>
    <t xml:space="preserve">IMPORTO </t>
  </si>
  <si>
    <t>FASE DI STUDIO e INTRODUTTIVA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</si>
  <si>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5" (cella G25)  il  valore "0"=NO oppure "1"=SI se vi è costituzione di una o più p.c.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</si>
  <si>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G30)</t>
    </r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</si>
  <si>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</si>
  <si>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>UFFICIO GIP/GUP</t>
  </si>
  <si>
    <t>UD CONVALIDA ARRESTO/FERMO CUI SEGUE</t>
  </si>
  <si>
    <t>MISURA DETENTIVA E UDIENZA PRELIMINARE</t>
  </si>
  <si>
    <t>Inserire nella parte evidenziata in giallo  sotto "CAMPO 4" (cella A25) il numero 1 se alla convalida segue misura detentiva e udienza prel</t>
  </si>
  <si>
    <t>MAGGIORAZIONE % fissa PER NUMERO DI IMPUTATI</t>
  </si>
  <si>
    <t>MAGGIORAZIONE fissa UD CONVALIDA + MISURA DET E UD PREL</t>
  </si>
  <si>
    <t>UDIENZA PRELIMINARE CON ISTRUTTORIA*</t>
  </si>
  <si>
    <t>*l'interrogatorio dell'imputato non si considera ipotesi istruttoria</t>
  </si>
  <si>
    <t>UDIENZA PRELIMINARE + PATTEGGIAMENTO</t>
  </si>
  <si>
    <t>UDIENZA PRELIMINARE + GIUDIZIO ABBREVIATO SEMPLICE</t>
  </si>
  <si>
    <t>UDIENZA PRELIMINARE CON GIUDIZIO ABBREVIATO CONDIZIONATO*</t>
  </si>
  <si>
    <t>Inserire nella parte evidenziata in giallo  sotto "CAMPO 3" (cella A21) il numero 1 se trattasi di incidente d'esecuzione senza udienza, il numero 2 se trattasi di incidente d'esecuzione con udienza in camera di consiglio</t>
  </si>
  <si>
    <r>
      <t xml:space="preserve">Udienza </t>
    </r>
    <r>
      <rPr>
        <b/>
        <sz val="10"/>
        <color indexed="8"/>
        <rFont val="Times New Roman"/>
        <family val="1"/>
      </rPr>
      <t xml:space="preserve">CONVALIDA </t>
    </r>
    <r>
      <rPr>
        <sz val="10"/>
        <color indexed="8"/>
        <rFont val="Times New Roman"/>
        <family val="1"/>
      </rPr>
      <t>arresto e fermo purchè applicata misura detentiva a cui poi segua udienza preliminare, viene liquidata in misura fissa dal GUP in + 400€ (già ridotti) - Se non segue udienza preliminare deve essere chiesta liquidazione al GIP in via autonoma cper lo stesso importo.</t>
    </r>
  </si>
  <si>
    <t>UDIENZA PRELIMINARE BASE</t>
  </si>
  <si>
    <t>UDIENZA EX ART. 409 CPP</t>
  </si>
  <si>
    <t>Inserire nella parte evidenziata in giallo "CAMPO 3" (cella A19) il  valore "0"=NO oppure "1"=SI se si vuole inserire FASE INTRODUTTIVA</t>
  </si>
  <si>
    <t xml:space="preserve">FASE DI STUDIO </t>
  </si>
  <si>
    <t xml:space="preserve"> della somma di </t>
  </si>
  <si>
    <t xml:space="preserve">oltre  la somma di </t>
  </si>
  <si>
    <t>[             ]</t>
  </si>
  <si>
    <t>Nota spese in originale;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</si>
  <si>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</si>
  <si>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</si>
  <si>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</si>
  <si>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</si>
  <si>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</si>
  <si>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</si>
  <si>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</si>
  <si>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</si>
  <si>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</si>
  <si>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>Inserire il  valore "1" nella SOLA parte evidenziata in giallo che corrisponde al caso concreto</t>
  </si>
  <si>
    <t>MAP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</si>
  <si>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(Escluse richiesta di MAP o LPU)</t>
    </r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</si>
  <si>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(Esclusa la richiesta di MAP)</t>
    </r>
  </si>
  <si>
    <t>STUDIO:</t>
  </si>
  <si>
    <t>PI: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</si>
  <si>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</si>
  <si>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- che la presente richiesta di liquidazione è conforme al Protocollo siglato in data 04.12.2017 da Tribunale di Monza, Consiglio dell'Ordine degli Avvocati di Monza e Camera Penale di Monza;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</si>
  <si>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04.12.2017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</si>
</sst>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dd/mm/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€&quot;\ #,##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0" fontId="71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/>
      <protection/>
    </xf>
    <xf numFmtId="0" fontId="75" fillId="0" borderId="11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/>
      <protection/>
    </xf>
    <xf numFmtId="0" fontId="75" fillId="0" borderId="11" xfId="0" applyFont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/>
      <protection/>
    </xf>
    <xf numFmtId="0" fontId="74" fillId="0" borderId="0" xfId="0" applyFont="1" applyAlignment="1" applyProtection="1">
      <alignment/>
      <protection locked="0"/>
    </xf>
    <xf numFmtId="0" fontId="78" fillId="0" borderId="13" xfId="0" applyFont="1" applyBorder="1" applyAlignment="1" applyProtection="1">
      <alignment/>
      <protection/>
    </xf>
    <xf numFmtId="0" fontId="75" fillId="0" borderId="13" xfId="0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 locked="0"/>
    </xf>
    <xf numFmtId="49" fontId="79" fillId="0" borderId="0" xfId="0" applyNumberFormat="1" applyFont="1" applyFill="1" applyBorder="1" applyAlignment="1" applyProtection="1">
      <alignment/>
      <protection/>
    </xf>
    <xf numFmtId="0" fontId="75" fillId="0" borderId="13" xfId="0" applyFont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/>
    </xf>
    <xf numFmtId="0" fontId="8" fillId="0" borderId="0" xfId="36" applyFont="1" applyFill="1" applyBorder="1" applyAlignment="1" applyProtection="1">
      <alignment horizontal="left" wrapText="1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/>
      <protection/>
    </xf>
    <xf numFmtId="0" fontId="80" fillId="0" borderId="14" xfId="0" applyFont="1" applyBorder="1" applyAlignment="1" applyProtection="1">
      <alignment/>
      <protection/>
    </xf>
    <xf numFmtId="0" fontId="75" fillId="0" borderId="13" xfId="0" applyFont="1" applyBorder="1" applyAlignment="1" applyProtection="1">
      <alignment/>
      <protection/>
    </xf>
    <xf numFmtId="49" fontId="80" fillId="33" borderId="15" xfId="0" applyNumberFormat="1" applyFont="1" applyFill="1" applyBorder="1" applyAlignment="1" applyProtection="1">
      <alignment horizontal="left"/>
      <protection locked="0"/>
    </xf>
    <xf numFmtId="49" fontId="80" fillId="33" borderId="16" xfId="0" applyNumberFormat="1" applyFont="1" applyFill="1" applyBorder="1" applyAlignment="1" applyProtection="1">
      <alignment horizontal="left"/>
      <protection locked="0"/>
    </xf>
    <xf numFmtId="49" fontId="80" fillId="33" borderId="17" xfId="0" applyNumberFormat="1" applyFont="1" applyFill="1" applyBorder="1" applyAlignment="1" applyProtection="1">
      <alignment horizontal="left"/>
      <protection locked="0"/>
    </xf>
    <xf numFmtId="0" fontId="75" fillId="0" borderId="13" xfId="0" applyFont="1" applyBorder="1" applyAlignment="1" applyProtection="1">
      <alignment horizontal="left"/>
      <protection/>
    </xf>
    <xf numFmtId="49" fontId="80" fillId="33" borderId="13" xfId="0" applyNumberFormat="1" applyFont="1" applyFill="1" applyBorder="1" applyAlignment="1" applyProtection="1">
      <alignment horizontal="left"/>
      <protection locked="0"/>
    </xf>
    <xf numFmtId="0" fontId="75" fillId="0" borderId="13" xfId="0" applyFont="1" applyFill="1" applyBorder="1" applyAlignment="1" applyProtection="1">
      <alignment/>
      <protection locked="0"/>
    </xf>
    <xf numFmtId="49" fontId="80" fillId="33" borderId="18" xfId="0" applyNumberFormat="1" applyFont="1" applyFill="1" applyBorder="1" applyAlignment="1" applyProtection="1">
      <alignment horizontal="left"/>
      <protection locked="0"/>
    </xf>
    <xf numFmtId="49" fontId="80" fillId="0" borderId="19" xfId="0" applyNumberFormat="1" applyFont="1" applyFill="1" applyBorder="1" applyAlignment="1" applyProtection="1">
      <alignment horizontal="left"/>
      <protection locked="0"/>
    </xf>
    <xf numFmtId="0" fontId="74" fillId="0" borderId="10" xfId="0" applyFont="1" applyBorder="1" applyAlignment="1" applyProtection="1">
      <alignment/>
      <protection/>
    </xf>
    <xf numFmtId="0" fontId="74" fillId="0" borderId="19" xfId="0" applyFont="1" applyBorder="1" applyAlignment="1" applyProtection="1">
      <alignment/>
      <protection locked="0"/>
    </xf>
    <xf numFmtId="0" fontId="74" fillId="0" borderId="19" xfId="0" applyFont="1" applyBorder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0" fontId="80" fillId="33" borderId="18" xfId="0" applyFont="1" applyFill="1" applyBorder="1" applyAlignment="1" applyProtection="1">
      <alignment/>
      <protection locked="0"/>
    </xf>
    <xf numFmtId="0" fontId="75" fillId="0" borderId="19" xfId="0" applyFont="1" applyBorder="1" applyAlignment="1" applyProtection="1">
      <alignment/>
      <protection locked="0"/>
    </xf>
    <xf numFmtId="0" fontId="75" fillId="0" borderId="19" xfId="0" applyFont="1" applyBorder="1" applyAlignment="1" applyProtection="1">
      <alignment/>
      <protection/>
    </xf>
    <xf numFmtId="0" fontId="74" fillId="0" borderId="20" xfId="0" applyFont="1" applyBorder="1" applyAlignment="1" applyProtection="1">
      <alignment/>
      <protection/>
    </xf>
    <xf numFmtId="0" fontId="75" fillId="0" borderId="20" xfId="0" applyFont="1" applyBorder="1" applyAlignment="1" applyProtection="1">
      <alignment/>
      <protection/>
    </xf>
    <xf numFmtId="0" fontId="80" fillId="0" borderId="14" xfId="0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 locked="0"/>
    </xf>
    <xf numFmtId="0" fontId="77" fillId="0" borderId="21" xfId="0" applyFont="1" applyBorder="1" applyAlignment="1" applyProtection="1">
      <alignment/>
      <protection/>
    </xf>
    <xf numFmtId="0" fontId="81" fillId="0" borderId="13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81" fillId="0" borderId="21" xfId="0" applyFont="1" applyFill="1" applyBorder="1" applyAlignment="1" applyProtection="1">
      <alignment/>
      <protection/>
    </xf>
    <xf numFmtId="0" fontId="81" fillId="0" borderId="18" xfId="0" applyFont="1" applyFill="1" applyBorder="1" applyAlignment="1" applyProtection="1">
      <alignment/>
      <protection/>
    </xf>
    <xf numFmtId="0" fontId="81" fillId="0" borderId="19" xfId="0" applyFont="1" applyFill="1" applyBorder="1" applyAlignment="1" applyProtection="1">
      <alignment/>
      <protection/>
    </xf>
    <xf numFmtId="0" fontId="81" fillId="0" borderId="20" xfId="0" applyFont="1" applyFill="1" applyBorder="1" applyAlignment="1" applyProtection="1">
      <alignment/>
      <protection/>
    </xf>
    <xf numFmtId="0" fontId="8" fillId="0" borderId="10" xfId="36" applyFont="1" applyFill="1" applyBorder="1" applyAlignment="1" applyProtection="1">
      <alignment horizontal="left" wrapText="1"/>
      <protection/>
    </xf>
    <xf numFmtId="0" fontId="71" fillId="0" borderId="19" xfId="0" applyFont="1" applyFill="1" applyBorder="1" applyAlignment="1" applyProtection="1">
      <alignment/>
      <protection/>
    </xf>
    <xf numFmtId="0" fontId="75" fillId="0" borderId="19" xfId="0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75" fillId="0" borderId="13" xfId="0" applyFont="1" applyBorder="1" applyAlignment="1" applyProtection="1">
      <alignment/>
      <protection/>
    </xf>
    <xf numFmtId="0" fontId="80" fillId="0" borderId="16" xfId="0" applyFont="1" applyFill="1" applyBorder="1" applyAlignment="1" applyProtection="1">
      <alignment/>
      <protection/>
    </xf>
    <xf numFmtId="0" fontId="80" fillId="0" borderId="11" xfId="0" applyFont="1" applyBorder="1" applyAlignment="1" applyProtection="1">
      <alignment horizontal="center"/>
      <protection/>
    </xf>
    <xf numFmtId="0" fontId="75" fillId="0" borderId="11" xfId="0" applyFont="1" applyBorder="1" applyAlignment="1" applyProtection="1">
      <alignment horizontal="center"/>
      <protection/>
    </xf>
    <xf numFmtId="0" fontId="75" fillId="0" borderId="11" xfId="0" applyFont="1" applyBorder="1" applyAlignment="1" applyProtection="1" quotePrefix="1">
      <alignment horizontal="center"/>
      <protection/>
    </xf>
    <xf numFmtId="0" fontId="75" fillId="0" borderId="22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left"/>
      <protection/>
    </xf>
    <xf numFmtId="0" fontId="75" fillId="0" borderId="24" xfId="0" applyFont="1" applyBorder="1" applyAlignment="1" applyProtection="1">
      <alignment horizontal="left"/>
      <protection/>
    </xf>
    <xf numFmtId="43" fontId="75" fillId="0" borderId="0" xfId="45" applyFont="1" applyBorder="1" applyAlignment="1" applyProtection="1">
      <alignment/>
      <protection/>
    </xf>
    <xf numFmtId="0" fontId="75" fillId="0" borderId="21" xfId="0" applyFont="1" applyBorder="1" applyAlignment="1" applyProtection="1">
      <alignment/>
      <protection/>
    </xf>
    <xf numFmtId="43" fontId="75" fillId="0" borderId="21" xfId="45" applyFont="1" applyBorder="1" applyAlignment="1" applyProtection="1">
      <alignment/>
      <protection/>
    </xf>
    <xf numFmtId="43" fontId="75" fillId="0" borderId="12" xfId="45" applyFont="1" applyBorder="1" applyAlignment="1" applyProtection="1">
      <alignment/>
      <protection/>
    </xf>
    <xf numFmtId="43" fontId="80" fillId="0" borderId="25" xfId="0" applyNumberFormat="1" applyFont="1" applyBorder="1" applyAlignment="1" applyProtection="1">
      <alignment/>
      <protection/>
    </xf>
    <xf numFmtId="0" fontId="80" fillId="0" borderId="13" xfId="0" applyFont="1" applyBorder="1" applyAlignment="1" applyProtection="1">
      <alignment/>
      <protection/>
    </xf>
    <xf numFmtId="43" fontId="75" fillId="0" borderId="21" xfId="0" applyNumberFormat="1" applyFont="1" applyBorder="1" applyAlignment="1" applyProtection="1">
      <alignment/>
      <protection/>
    </xf>
    <xf numFmtId="2" fontId="75" fillId="0" borderId="0" xfId="0" applyNumberFormat="1" applyFont="1" applyBorder="1" applyAlignment="1" applyProtection="1">
      <alignment horizontal="center"/>
      <protection/>
    </xf>
    <xf numFmtId="43" fontId="75" fillId="0" borderId="0" xfId="0" applyNumberFormat="1" applyFont="1" applyBorder="1" applyAlignment="1" applyProtection="1">
      <alignment/>
      <protection/>
    </xf>
    <xf numFmtId="0" fontId="75" fillId="0" borderId="18" xfId="0" applyFont="1" applyBorder="1" applyAlignment="1" applyProtection="1">
      <alignment/>
      <protection/>
    </xf>
    <xf numFmtId="43" fontId="75" fillId="0" borderId="20" xfId="0" applyNumberFormat="1" applyFont="1" applyBorder="1" applyAlignment="1" applyProtection="1">
      <alignment/>
      <protection/>
    </xf>
    <xf numFmtId="43" fontId="75" fillId="0" borderId="0" xfId="0" applyNumberFormat="1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/>
      <protection/>
    </xf>
    <xf numFmtId="43" fontId="80" fillId="0" borderId="26" xfId="0" applyNumberFormat="1" applyFont="1" applyBorder="1" applyAlignment="1" applyProtection="1">
      <alignment/>
      <protection/>
    </xf>
    <xf numFmtId="43" fontId="80" fillId="0" borderId="21" xfId="0" applyNumberFormat="1" applyFont="1" applyBorder="1" applyAlignment="1" applyProtection="1">
      <alignment/>
      <protection/>
    </xf>
    <xf numFmtId="4" fontId="80" fillId="0" borderId="26" xfId="0" applyNumberFormat="1" applyFont="1" applyFill="1" applyBorder="1" applyAlignment="1" applyProtection="1">
      <alignment/>
      <protection/>
    </xf>
    <xf numFmtId="0" fontId="80" fillId="0" borderId="21" xfId="0" applyFont="1" applyBorder="1" applyAlignment="1" applyProtection="1">
      <alignment/>
      <protection/>
    </xf>
    <xf numFmtId="0" fontId="75" fillId="0" borderId="20" xfId="0" applyFont="1" applyBorder="1" applyAlignment="1" applyProtection="1">
      <alignment/>
      <protection locked="0"/>
    </xf>
    <xf numFmtId="43" fontId="80" fillId="0" borderId="26" xfId="0" applyNumberFormat="1" applyFont="1" applyFill="1" applyBorder="1" applyAlignment="1" applyProtection="1">
      <alignment/>
      <protection/>
    </xf>
    <xf numFmtId="43" fontId="80" fillId="0" borderId="27" xfId="0" applyNumberFormat="1" applyFont="1" applyFill="1" applyBorder="1" applyAlignment="1" applyProtection="1">
      <alignment/>
      <protection/>
    </xf>
    <xf numFmtId="0" fontId="80" fillId="0" borderId="18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 horizontal="left" vertical="center"/>
      <protection/>
    </xf>
    <xf numFmtId="49" fontId="84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/>
    </xf>
    <xf numFmtId="166" fontId="83" fillId="0" borderId="0" xfId="0" applyNumberFormat="1" applyFont="1" applyFill="1" applyBorder="1" applyAlignment="1" applyProtection="1">
      <alignment horizontal="left"/>
      <protection/>
    </xf>
    <xf numFmtId="2" fontId="84" fillId="0" borderId="0" xfId="0" applyNumberFormat="1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6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74" fillId="0" borderId="28" xfId="0" applyFont="1" applyBorder="1" applyAlignment="1" applyProtection="1">
      <alignment/>
      <protection locked="0"/>
    </xf>
    <xf numFmtId="0" fontId="74" fillId="0" borderId="28" xfId="0" applyFont="1" applyBorder="1" applyAlignment="1" applyProtection="1">
      <alignment/>
      <protection/>
    </xf>
    <xf numFmtId="0" fontId="74" fillId="0" borderId="21" xfId="0" applyFont="1" applyBorder="1" applyAlignment="1" applyProtection="1">
      <alignment/>
      <protection locked="0"/>
    </xf>
    <xf numFmtId="0" fontId="74" fillId="0" borderId="21" xfId="0" applyFont="1" applyBorder="1" applyAlignment="1" applyProtection="1">
      <alignment/>
      <protection/>
    </xf>
    <xf numFmtId="0" fontId="74" fillId="0" borderId="11" xfId="0" applyFont="1" applyFill="1" applyBorder="1" applyAlignment="1" applyProtection="1">
      <alignment horizontal="left"/>
      <protection locked="0"/>
    </xf>
    <xf numFmtId="0" fontId="74" fillId="0" borderId="12" xfId="0" applyFont="1" applyFill="1" applyBorder="1" applyAlignment="1" applyProtection="1">
      <alignment horizontal="left"/>
      <protection locked="0"/>
    </xf>
    <xf numFmtId="0" fontId="74" fillId="0" borderId="20" xfId="0" applyFont="1" applyBorder="1" applyAlignment="1" applyProtection="1">
      <alignment/>
      <protection locked="0"/>
    </xf>
    <xf numFmtId="0" fontId="74" fillId="0" borderId="29" xfId="0" applyFont="1" applyFill="1" applyBorder="1" applyAlignment="1" applyProtection="1">
      <alignment horizontal="left"/>
      <protection locked="0"/>
    </xf>
    <xf numFmtId="0" fontId="74" fillId="0" borderId="19" xfId="0" applyFont="1" applyBorder="1" applyAlignment="1">
      <alignment/>
    </xf>
    <xf numFmtId="0" fontId="74" fillId="0" borderId="20" xfId="0" applyFont="1" applyBorder="1" applyAlignment="1">
      <alignment/>
    </xf>
    <xf numFmtId="0" fontId="87" fillId="0" borderId="19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9" fillId="0" borderId="0" xfId="0" applyFont="1" applyBorder="1" applyAlignment="1" applyProtection="1">
      <alignment horizontal="right"/>
      <protection/>
    </xf>
    <xf numFmtId="0" fontId="79" fillId="0" borderId="0" xfId="0" applyFont="1" applyBorder="1" applyAlignment="1" applyProtection="1">
      <alignment horizontal="left"/>
      <protection/>
    </xf>
    <xf numFmtId="0" fontId="79" fillId="0" borderId="0" xfId="0" applyFont="1" applyAlignment="1" applyProtection="1">
      <alignment/>
      <protection locked="0"/>
    </xf>
    <xf numFmtId="0" fontId="79" fillId="0" borderId="0" xfId="0" applyFont="1" applyBorder="1" applyAlignment="1" applyProtection="1">
      <alignment/>
      <protection/>
    </xf>
    <xf numFmtId="49" fontId="79" fillId="0" borderId="0" xfId="0" applyNumberFormat="1" applyFont="1" applyBorder="1" applyAlignment="1" applyProtection="1">
      <alignment/>
      <protection/>
    </xf>
    <xf numFmtId="0" fontId="84" fillId="0" borderId="11" xfId="0" applyFont="1" applyBorder="1" applyAlignment="1" applyProtection="1">
      <alignment/>
      <protection/>
    </xf>
    <xf numFmtId="0" fontId="79" fillId="0" borderId="11" xfId="0" applyFont="1" applyBorder="1" applyAlignment="1" applyProtection="1">
      <alignment/>
      <protection/>
    </xf>
    <xf numFmtId="0" fontId="79" fillId="0" borderId="11" xfId="0" applyFont="1" applyBorder="1" applyAlignment="1" applyProtection="1">
      <alignment/>
      <protection locked="0"/>
    </xf>
    <xf numFmtId="0" fontId="84" fillId="0" borderId="0" xfId="0" applyFont="1" applyBorder="1" applyAlignment="1" applyProtection="1">
      <alignment/>
      <protection/>
    </xf>
    <xf numFmtId="0" fontId="79" fillId="0" borderId="30" xfId="0" applyFont="1" applyBorder="1" applyAlignment="1" applyProtection="1">
      <alignment/>
      <protection/>
    </xf>
    <xf numFmtId="0" fontId="79" fillId="0" borderId="31" xfId="0" applyFont="1" applyBorder="1" applyAlignment="1" applyProtection="1">
      <alignment/>
      <protection/>
    </xf>
    <xf numFmtId="49" fontId="79" fillId="0" borderId="30" xfId="0" applyNumberFormat="1" applyFont="1" applyBorder="1" applyAlignment="1" applyProtection="1">
      <alignment/>
      <protection locked="0"/>
    </xf>
    <xf numFmtId="0" fontId="79" fillId="0" borderId="31" xfId="0" applyFont="1" applyBorder="1" applyAlignment="1" applyProtection="1">
      <alignment/>
      <protection locked="0"/>
    </xf>
    <xf numFmtId="0" fontId="79" fillId="0" borderId="30" xfId="0" applyFont="1" applyBorder="1" applyAlignment="1" applyProtection="1">
      <alignment/>
      <protection locked="0"/>
    </xf>
    <xf numFmtId="0" fontId="79" fillId="0" borderId="32" xfId="0" applyFont="1" applyBorder="1" applyAlignment="1" applyProtection="1">
      <alignment/>
      <protection locked="0"/>
    </xf>
    <xf numFmtId="0" fontId="79" fillId="0" borderId="33" xfId="0" applyFont="1" applyBorder="1" applyAlignment="1" applyProtection="1">
      <alignment/>
      <protection locked="0"/>
    </xf>
    <xf numFmtId="0" fontId="79" fillId="0" borderId="34" xfId="0" applyFont="1" applyBorder="1" applyAlignment="1" applyProtection="1">
      <alignment/>
      <protection locked="0"/>
    </xf>
    <xf numFmtId="0" fontId="79" fillId="0" borderId="24" xfId="0" applyFont="1" applyBorder="1" applyAlignment="1" applyProtection="1">
      <alignment/>
      <protection locked="0"/>
    </xf>
    <xf numFmtId="0" fontId="79" fillId="0" borderId="35" xfId="0" applyFont="1" applyBorder="1" applyAlignment="1" applyProtection="1">
      <alignment/>
      <protection locked="0"/>
    </xf>
    <xf numFmtId="0" fontId="88" fillId="0" borderId="30" xfId="0" applyFont="1" applyBorder="1" applyAlignment="1" applyProtection="1">
      <alignment/>
      <protection locked="0"/>
    </xf>
    <xf numFmtId="14" fontId="79" fillId="0" borderId="0" xfId="0" applyNumberFormat="1" applyFont="1" applyFill="1" applyBorder="1" applyAlignment="1" applyProtection="1">
      <alignment horizontal="left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0" fontId="80" fillId="0" borderId="15" xfId="0" applyFont="1" applyBorder="1" applyAlignment="1" applyProtection="1">
      <alignment/>
      <protection/>
    </xf>
    <xf numFmtId="0" fontId="78" fillId="0" borderId="19" xfId="0" applyFont="1" applyFill="1" applyBorder="1" applyAlignment="1" applyProtection="1">
      <alignment horizontal="left" wrapText="1"/>
      <protection/>
    </xf>
    <xf numFmtId="49" fontId="75" fillId="0" borderId="11" xfId="0" applyNumberFormat="1" applyFont="1" applyFill="1" applyBorder="1" applyAlignment="1" applyProtection="1">
      <alignment horizontal="right"/>
      <protection locked="0"/>
    </xf>
    <xf numFmtId="0" fontId="80" fillId="33" borderId="21" xfId="0" applyFont="1" applyFill="1" applyBorder="1" applyAlignment="1" applyProtection="1">
      <alignment horizontal="left"/>
      <protection locked="0"/>
    </xf>
    <xf numFmtId="0" fontId="80" fillId="33" borderId="25" xfId="0" applyFont="1" applyFill="1" applyBorder="1" applyAlignment="1" applyProtection="1">
      <alignment horizontal="left"/>
      <protection locked="0"/>
    </xf>
    <xf numFmtId="0" fontId="80" fillId="33" borderId="20" xfId="0" applyFont="1" applyFill="1" applyBorder="1" applyAlignment="1" applyProtection="1">
      <alignment horizontal="left"/>
      <protection locked="0"/>
    </xf>
    <xf numFmtId="0" fontId="84" fillId="0" borderId="0" xfId="0" applyFont="1" applyBorder="1" applyAlignment="1" applyProtection="1">
      <alignment horizontal="left"/>
      <protection/>
    </xf>
    <xf numFmtId="0" fontId="75" fillId="0" borderId="0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1" fillId="0" borderId="16" xfId="0" applyFont="1" applyFill="1" applyBorder="1" applyAlignment="1" applyProtection="1">
      <alignment/>
      <protection/>
    </xf>
    <xf numFmtId="0" fontId="81" fillId="0" borderId="12" xfId="0" applyFont="1" applyFill="1" applyBorder="1" applyAlignment="1" applyProtection="1">
      <alignment/>
      <protection/>
    </xf>
    <xf numFmtId="0" fontId="81" fillId="0" borderId="2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43" fontId="84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80" fillId="0" borderId="28" xfId="0" applyFont="1" applyBorder="1" applyAlignment="1" applyProtection="1">
      <alignment/>
      <protection/>
    </xf>
    <xf numFmtId="0" fontId="80" fillId="0" borderId="36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 horizontal="right"/>
      <protection/>
    </xf>
    <xf numFmtId="0" fontId="8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80" fillId="0" borderId="10" xfId="0" applyNumberFormat="1" applyFont="1" applyBorder="1" applyAlignment="1" applyProtection="1">
      <alignment horizontal="right"/>
      <protection/>
    </xf>
    <xf numFmtId="0" fontId="75" fillId="33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 horizontal="left"/>
      <protection/>
    </xf>
    <xf numFmtId="0" fontId="80" fillId="0" borderId="15" xfId="0" applyFont="1" applyFill="1" applyBorder="1" applyAlignment="1" applyProtection="1">
      <alignment/>
      <protection/>
    </xf>
    <xf numFmtId="43" fontId="75" fillId="0" borderId="0" xfId="0" applyNumberFormat="1" applyFont="1" applyBorder="1" applyAlignment="1" applyProtection="1">
      <alignment horizontal="right"/>
      <protection/>
    </xf>
    <xf numFmtId="43" fontId="75" fillId="0" borderId="0" xfId="45" applyNumberFormat="1" applyFont="1" applyBorder="1" applyAlignment="1" applyProtection="1">
      <alignment horizontal="right"/>
      <protection/>
    </xf>
    <xf numFmtId="0" fontId="80" fillId="0" borderId="14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"/>
      <protection/>
    </xf>
    <xf numFmtId="0" fontId="75" fillId="0" borderId="19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 wrapText="1"/>
      <protection locked="0"/>
    </xf>
    <xf numFmtId="0" fontId="79" fillId="0" borderId="0" xfId="0" applyFont="1" applyBorder="1" applyAlignment="1" applyProtection="1">
      <alignment horizontal="center"/>
      <protection locked="0"/>
    </xf>
    <xf numFmtId="0" fontId="84" fillId="0" borderId="0" xfId="0" applyFont="1" applyAlignment="1" applyProtection="1">
      <alignment horizontal="center"/>
      <protection locked="0"/>
    </xf>
    <xf numFmtId="0" fontId="75" fillId="0" borderId="13" xfId="0" applyFont="1" applyFill="1" applyBorder="1" applyAlignment="1" applyProtection="1">
      <alignment horizontal="left"/>
      <protection/>
    </xf>
    <xf numFmtId="0" fontId="74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75" fillId="0" borderId="2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84" fillId="0" borderId="0" xfId="0" applyNumberFormat="1" applyFont="1" applyFill="1" applyBorder="1" applyAlignment="1" applyProtection="1">
      <alignment horizontal="left"/>
      <protection/>
    </xf>
    <xf numFmtId="0" fontId="81" fillId="0" borderId="0" xfId="0" applyFont="1" applyBorder="1" applyAlignment="1" applyProtection="1">
      <alignment horizontal="right"/>
      <protection/>
    </xf>
    <xf numFmtId="0" fontId="81" fillId="0" borderId="18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/>
      <protection/>
    </xf>
    <xf numFmtId="49" fontId="14" fillId="33" borderId="0" xfId="36" applyNumberFormat="1" applyFont="1" applyFill="1" applyBorder="1" applyAlignment="1" applyProtection="1">
      <alignment/>
      <protection locked="0"/>
    </xf>
    <xf numFmtId="0" fontId="79" fillId="0" borderId="0" xfId="0" applyFont="1" applyBorder="1" applyAlignment="1" applyProtection="1">
      <alignment horizontal="right"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75" fillId="0" borderId="19" xfId="0" applyFont="1" applyBorder="1" applyAlignment="1" applyProtection="1">
      <alignment horizontal="center"/>
      <protection/>
    </xf>
    <xf numFmtId="0" fontId="80" fillId="0" borderId="14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center"/>
      <protection/>
    </xf>
    <xf numFmtId="0" fontId="7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4" fillId="0" borderId="11" xfId="0" applyFont="1" applyFill="1" applyBorder="1" applyAlignment="1" applyProtection="1">
      <alignment horizontal="left"/>
      <protection/>
    </xf>
    <xf numFmtId="49" fontId="75" fillId="0" borderId="11" xfId="0" applyNumberFormat="1" applyFont="1" applyFill="1" applyBorder="1" applyAlignment="1" applyProtection="1">
      <alignment horizontal="right"/>
      <protection/>
    </xf>
    <xf numFmtId="0" fontId="75" fillId="0" borderId="13" xfId="0" applyFont="1" applyFill="1" applyBorder="1" applyAlignment="1" applyProtection="1">
      <alignment/>
      <protection/>
    </xf>
    <xf numFmtId="0" fontId="74" fillId="0" borderId="12" xfId="0" applyFont="1" applyFill="1" applyBorder="1" applyAlignment="1" applyProtection="1">
      <alignment horizontal="left"/>
      <protection/>
    </xf>
    <xf numFmtId="49" fontId="80" fillId="0" borderId="19" xfId="0" applyNumberFormat="1" applyFont="1" applyFill="1" applyBorder="1" applyAlignment="1" applyProtection="1">
      <alignment horizontal="left"/>
      <protection/>
    </xf>
    <xf numFmtId="0" fontId="74" fillId="0" borderId="29" xfId="0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 horizontal="left"/>
      <protection/>
    </xf>
    <xf numFmtId="0" fontId="71" fillId="0" borderId="10" xfId="0" applyFont="1" applyFill="1" applyBorder="1" applyAlignment="1" applyProtection="1">
      <alignment horizontal="left"/>
      <protection/>
    </xf>
    <xf numFmtId="0" fontId="74" fillId="0" borderId="19" xfId="0" applyFont="1" applyBorder="1" applyAlignment="1" applyProtection="1">
      <alignment/>
      <protection/>
    </xf>
    <xf numFmtId="0" fontId="74" fillId="0" borderId="20" xfId="0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0" fillId="0" borderId="0" xfId="0" applyFont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/>
      <protection/>
    </xf>
    <xf numFmtId="14" fontId="79" fillId="0" borderId="0" xfId="0" applyNumberFormat="1" applyFont="1" applyFill="1" applyBorder="1" applyAlignment="1" applyProtection="1">
      <alignment horizontal="left"/>
      <protection/>
    </xf>
    <xf numFmtId="0" fontId="79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/>
      <protection/>
    </xf>
    <xf numFmtId="49" fontId="79" fillId="0" borderId="30" xfId="0" applyNumberFormat="1" applyFont="1" applyBorder="1" applyAlignment="1" applyProtection="1">
      <alignment/>
      <protection/>
    </xf>
    <xf numFmtId="0" fontId="79" fillId="0" borderId="32" xfId="0" applyFont="1" applyBorder="1" applyAlignment="1" applyProtection="1">
      <alignment/>
      <protection/>
    </xf>
    <xf numFmtId="0" fontId="79" fillId="0" borderId="33" xfId="0" applyFont="1" applyBorder="1" applyAlignment="1" applyProtection="1">
      <alignment/>
      <protection/>
    </xf>
    <xf numFmtId="0" fontId="79" fillId="0" borderId="34" xfId="0" applyFont="1" applyBorder="1" applyAlignment="1" applyProtection="1">
      <alignment/>
      <protection/>
    </xf>
    <xf numFmtId="0" fontId="79" fillId="0" borderId="24" xfId="0" applyFont="1" applyBorder="1" applyAlignment="1" applyProtection="1">
      <alignment/>
      <protection/>
    </xf>
    <xf numFmtId="0" fontId="79" fillId="0" borderId="35" xfId="0" applyFont="1" applyBorder="1" applyAlignment="1" applyProtection="1">
      <alignment/>
      <protection/>
    </xf>
    <xf numFmtId="0" fontId="88" fillId="0" borderId="30" xfId="0" applyFont="1" applyBorder="1" applyAlignment="1" applyProtection="1">
      <alignment/>
      <protection/>
    </xf>
    <xf numFmtId="49" fontId="76" fillId="33" borderId="0" xfId="0" applyNumberFormat="1" applyFont="1" applyFill="1" applyBorder="1" applyAlignment="1" applyProtection="1">
      <alignment/>
      <protection locked="0"/>
    </xf>
    <xf numFmtId="43" fontId="6" fillId="33" borderId="26" xfId="0" applyNumberFormat="1" applyFont="1" applyFill="1" applyBorder="1" applyAlignment="1" applyProtection="1">
      <alignment/>
      <protection locked="0"/>
    </xf>
    <xf numFmtId="4" fontId="80" fillId="33" borderId="26" xfId="0" applyNumberFormat="1" applyFont="1" applyFill="1" applyBorder="1" applyAlignment="1" applyProtection="1">
      <alignment/>
      <protection locked="0"/>
    </xf>
    <xf numFmtId="49" fontId="79" fillId="33" borderId="0" xfId="0" applyNumberFormat="1" applyFont="1" applyFill="1" applyBorder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75" fillId="0" borderId="13" xfId="0" applyFont="1" applyBorder="1" applyAlignment="1" applyProtection="1">
      <alignment horizontal="left"/>
      <protection locked="0"/>
    </xf>
    <xf numFmtId="0" fontId="75" fillId="0" borderId="0" xfId="0" applyFont="1" applyBorder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right"/>
      <protection locked="0"/>
    </xf>
    <xf numFmtId="49" fontId="14" fillId="33" borderId="0" xfId="0" applyNumberFormat="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82" fillId="0" borderId="0" xfId="0" applyFont="1" applyFill="1" applyBorder="1" applyAlignment="1" applyProtection="1">
      <alignment horizontal="left" wrapText="1"/>
      <protection/>
    </xf>
    <xf numFmtId="0" fontId="84" fillId="0" borderId="34" xfId="0" applyFont="1" applyBorder="1" applyAlignment="1" applyProtection="1">
      <alignment horizontal="center"/>
      <protection/>
    </xf>
    <xf numFmtId="0" fontId="84" fillId="0" borderId="24" xfId="0" applyFont="1" applyBorder="1" applyAlignment="1" applyProtection="1">
      <alignment horizontal="center"/>
      <protection/>
    </xf>
    <xf numFmtId="0" fontId="84" fillId="0" borderId="35" xfId="0" applyFont="1" applyBorder="1" applyAlignment="1" applyProtection="1">
      <alignment horizontal="center"/>
      <protection/>
    </xf>
    <xf numFmtId="0" fontId="79" fillId="0" borderId="3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31" xfId="0" applyFont="1" applyBorder="1" applyAlignment="1" applyProtection="1">
      <alignment horizontal="center"/>
      <protection/>
    </xf>
    <xf numFmtId="0" fontId="84" fillId="0" borderId="3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/>
      <protection/>
    </xf>
    <xf numFmtId="0" fontId="84" fillId="0" borderId="31" xfId="0" applyFont="1" applyBorder="1" applyAlignment="1" applyProtection="1">
      <alignment horizontal="center"/>
      <protection/>
    </xf>
    <xf numFmtId="0" fontId="84" fillId="0" borderId="0" xfId="0" applyFont="1" applyAlignment="1" applyProtection="1">
      <alignment horizontal="center"/>
      <protection/>
    </xf>
    <xf numFmtId="49" fontId="89" fillId="0" borderId="0" xfId="0" applyNumberFormat="1" applyFont="1" applyAlignment="1" applyProtection="1">
      <alignment horizontal="left" wrapText="1"/>
      <protection/>
    </xf>
    <xf numFmtId="0" fontId="89" fillId="0" borderId="0" xfId="0" applyFont="1" applyBorder="1" applyAlignment="1" applyProtection="1">
      <alignment horizontal="left" wrapText="1"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 wrapText="1"/>
      <protection/>
    </xf>
    <xf numFmtId="0" fontId="79" fillId="0" borderId="0" xfId="0" applyFont="1" applyBorder="1" applyAlignment="1" applyProtection="1">
      <alignment horizontal="right"/>
      <protection/>
    </xf>
    <xf numFmtId="7" fontId="84" fillId="0" borderId="0" xfId="0" applyNumberFormat="1" applyFont="1" applyBorder="1" applyAlignment="1" applyProtection="1">
      <alignment horizontal="left"/>
      <protection/>
    </xf>
    <xf numFmtId="171" fontId="84" fillId="0" borderId="0" xfId="0" applyNumberFormat="1" applyFont="1" applyFill="1" applyBorder="1" applyAlignment="1" applyProtection="1">
      <alignment horizontal="center"/>
      <protection/>
    </xf>
    <xf numFmtId="14" fontId="79" fillId="33" borderId="0" xfId="0" applyNumberFormat="1" applyFont="1" applyFill="1" applyBorder="1" applyAlignment="1" applyProtection="1">
      <alignment horizontal="left"/>
      <protection locked="0"/>
    </xf>
    <xf numFmtId="0" fontId="90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 wrapText="1"/>
      <protection locked="0"/>
    </xf>
    <xf numFmtId="0" fontId="79" fillId="0" borderId="0" xfId="0" applyFont="1" applyBorder="1" applyAlignment="1" applyProtection="1">
      <alignment horizontal="left" wrapText="1"/>
      <protection/>
    </xf>
    <xf numFmtId="0" fontId="84" fillId="0" borderId="0" xfId="0" applyFont="1" applyFill="1" applyBorder="1" applyAlignment="1" applyProtection="1">
      <alignment horizontal="center"/>
      <protection/>
    </xf>
    <xf numFmtId="49" fontId="79" fillId="0" borderId="0" xfId="0" applyNumberFormat="1" applyFont="1" applyFill="1" applyBorder="1" applyAlignment="1" applyProtection="1">
      <alignment horizontal="left" wrapText="1"/>
      <protection/>
    </xf>
    <xf numFmtId="0" fontId="78" fillId="0" borderId="0" xfId="0" applyFont="1" applyBorder="1" applyAlignment="1" applyProtection="1">
      <alignment horizontal="left"/>
      <protection/>
    </xf>
    <xf numFmtId="0" fontId="10" fillId="0" borderId="0" xfId="36" applyFont="1" applyFill="1" applyBorder="1" applyAlignment="1" applyProtection="1">
      <alignment horizontal="center"/>
      <protection/>
    </xf>
    <xf numFmtId="0" fontId="10" fillId="0" borderId="0" xfId="36" applyFont="1" applyFill="1" applyBorder="1" applyAlignment="1" applyProtection="1">
      <alignment horizontal="center" vertical="center"/>
      <protection/>
    </xf>
    <xf numFmtId="0" fontId="9" fillId="0" borderId="0" xfId="36" applyFont="1" applyFill="1" applyBorder="1" applyAlignment="1" applyProtection="1">
      <alignment horizontal="right"/>
      <protection/>
    </xf>
    <xf numFmtId="49" fontId="90" fillId="33" borderId="0" xfId="0" applyNumberFormat="1" applyFont="1" applyFill="1" applyBorder="1" applyAlignment="1" applyProtection="1">
      <alignment horizontal="left"/>
      <protection locked="0"/>
    </xf>
    <xf numFmtId="0" fontId="84" fillId="2" borderId="14" xfId="0" applyFont="1" applyFill="1" applyBorder="1" applyAlignment="1" applyProtection="1">
      <alignment horizontal="center" vertical="center" wrapText="1"/>
      <protection/>
    </xf>
    <xf numFmtId="0" fontId="84" fillId="2" borderId="10" xfId="0" applyFont="1" applyFill="1" applyBorder="1" applyAlignment="1" applyProtection="1">
      <alignment horizontal="center" vertical="center" wrapText="1"/>
      <protection/>
    </xf>
    <xf numFmtId="0" fontId="84" fillId="2" borderId="28" xfId="0" applyFont="1" applyFill="1" applyBorder="1" applyAlignment="1" applyProtection="1">
      <alignment horizontal="center" vertical="center" wrapText="1"/>
      <protection/>
    </xf>
    <xf numFmtId="0" fontId="84" fillId="2" borderId="18" xfId="0" applyFont="1" applyFill="1" applyBorder="1" applyAlignment="1" applyProtection="1">
      <alignment horizontal="center" vertical="center" wrapText="1"/>
      <protection/>
    </xf>
    <xf numFmtId="0" fontId="84" fillId="2" borderId="19" xfId="0" applyFont="1" applyFill="1" applyBorder="1" applyAlignment="1" applyProtection="1">
      <alignment horizontal="center" vertical="center" wrapText="1"/>
      <protection/>
    </xf>
    <xf numFmtId="0" fontId="84" fillId="2" borderId="20" xfId="0" applyFont="1" applyFill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left" wrapText="1"/>
      <protection/>
    </xf>
    <xf numFmtId="0" fontId="75" fillId="33" borderId="13" xfId="0" applyFont="1" applyFill="1" applyBorder="1" applyAlignment="1" applyProtection="1">
      <alignment horizontal="left"/>
      <protection locked="0"/>
    </xf>
    <xf numFmtId="0" fontId="75" fillId="33" borderId="0" xfId="0" applyFont="1" applyFill="1" applyBorder="1" applyAlignment="1" applyProtection="1">
      <alignment horizontal="left"/>
      <protection locked="0"/>
    </xf>
    <xf numFmtId="0" fontId="78" fillId="0" borderId="15" xfId="0" applyFont="1" applyFill="1" applyBorder="1" applyAlignment="1" applyProtection="1">
      <alignment horizontal="left"/>
      <protection/>
    </xf>
    <xf numFmtId="0" fontId="78" fillId="0" borderId="11" xfId="0" applyFont="1" applyFill="1" applyBorder="1" applyAlignment="1" applyProtection="1">
      <alignment horizontal="left"/>
      <protection/>
    </xf>
    <xf numFmtId="0" fontId="78" fillId="0" borderId="22" xfId="0" applyFont="1" applyFill="1" applyBorder="1" applyAlignment="1" applyProtection="1">
      <alignment horizontal="left"/>
      <protection/>
    </xf>
    <xf numFmtId="0" fontId="77" fillId="34" borderId="14" xfId="0" applyFont="1" applyFill="1" applyBorder="1" applyAlignment="1" applyProtection="1">
      <alignment horizontal="center"/>
      <protection/>
    </xf>
    <xf numFmtId="0" fontId="77" fillId="34" borderId="10" xfId="0" applyFont="1" applyFill="1" applyBorder="1" applyAlignment="1" applyProtection="1">
      <alignment horizontal="center"/>
      <protection/>
    </xf>
    <xf numFmtId="0" fontId="77" fillId="34" borderId="28" xfId="0" applyFont="1" applyFill="1" applyBorder="1" applyAlignment="1" applyProtection="1">
      <alignment horizontal="center"/>
      <protection/>
    </xf>
    <xf numFmtId="0" fontId="81" fillId="0" borderId="15" xfId="0" applyFont="1" applyFill="1" applyBorder="1" applyAlignment="1" applyProtection="1">
      <alignment horizontal="left" wrapText="1"/>
      <protection/>
    </xf>
    <xf numFmtId="0" fontId="81" fillId="0" borderId="11" xfId="0" applyFont="1" applyFill="1" applyBorder="1" applyAlignment="1" applyProtection="1">
      <alignment horizontal="left" wrapText="1"/>
      <protection/>
    </xf>
    <xf numFmtId="0" fontId="81" fillId="0" borderId="22" xfId="0" applyFont="1" applyFill="1" applyBorder="1" applyAlignment="1" applyProtection="1">
      <alignment horizontal="left" wrapText="1"/>
      <protection/>
    </xf>
    <xf numFmtId="0" fontId="81" fillId="0" borderId="16" xfId="0" applyFont="1" applyFill="1" applyBorder="1" applyAlignment="1" applyProtection="1">
      <alignment horizontal="left" wrapText="1"/>
      <protection/>
    </xf>
    <xf numFmtId="0" fontId="81" fillId="0" borderId="12" xfId="0" applyFont="1" applyFill="1" applyBorder="1" applyAlignment="1" applyProtection="1">
      <alignment horizontal="left" wrapText="1"/>
      <protection/>
    </xf>
    <xf numFmtId="0" fontId="81" fillId="0" borderId="25" xfId="0" applyFont="1" applyFill="1" applyBorder="1" applyAlignment="1" applyProtection="1">
      <alignment horizontal="left" wrapText="1"/>
      <protection/>
    </xf>
    <xf numFmtId="0" fontId="75" fillId="0" borderId="10" xfId="0" applyFont="1" applyBorder="1" applyAlignment="1" applyProtection="1">
      <alignment horizontal="center"/>
      <protection/>
    </xf>
    <xf numFmtId="0" fontId="75" fillId="0" borderId="28" xfId="0" applyFont="1" applyBorder="1" applyAlignment="1" applyProtection="1">
      <alignment horizontal="center"/>
      <protection/>
    </xf>
    <xf numFmtId="0" fontId="78" fillId="0" borderId="14" xfId="0" applyFont="1" applyFill="1" applyBorder="1" applyAlignment="1" applyProtection="1">
      <alignment horizontal="left" wrapText="1"/>
      <protection/>
    </xf>
    <xf numFmtId="0" fontId="78" fillId="0" borderId="10" xfId="0" applyFont="1" applyFill="1" applyBorder="1" applyAlignment="1" applyProtection="1">
      <alignment horizontal="left" wrapText="1"/>
      <protection/>
    </xf>
    <xf numFmtId="0" fontId="78" fillId="0" borderId="28" xfId="0" applyFont="1" applyFill="1" applyBorder="1" applyAlignment="1" applyProtection="1">
      <alignment horizontal="left" wrapText="1"/>
      <protection/>
    </xf>
    <xf numFmtId="0" fontId="78" fillId="0" borderId="16" xfId="0" applyFont="1" applyFill="1" applyBorder="1" applyAlignment="1" applyProtection="1">
      <alignment horizontal="left" wrapText="1"/>
      <protection/>
    </xf>
    <xf numFmtId="0" fontId="78" fillId="0" borderId="12" xfId="0" applyFont="1" applyFill="1" applyBorder="1" applyAlignment="1" applyProtection="1">
      <alignment horizontal="left" wrapText="1"/>
      <protection/>
    </xf>
    <xf numFmtId="0" fontId="78" fillId="0" borderId="25" xfId="0" applyFont="1" applyFill="1" applyBorder="1" applyAlignment="1" applyProtection="1">
      <alignment horizontal="left" wrapText="1"/>
      <protection/>
    </xf>
    <xf numFmtId="0" fontId="78" fillId="0" borderId="16" xfId="0" applyFont="1" applyFill="1" applyBorder="1" applyAlignment="1" applyProtection="1">
      <alignment horizontal="left" vertical="top" wrapText="1"/>
      <protection/>
    </xf>
    <xf numFmtId="0" fontId="78" fillId="0" borderId="12" xfId="0" applyFont="1" applyFill="1" applyBorder="1" applyAlignment="1" applyProtection="1">
      <alignment horizontal="left" vertical="top" wrapText="1"/>
      <protection/>
    </xf>
    <xf numFmtId="0" fontId="78" fillId="0" borderId="25" xfId="0" applyFont="1" applyFill="1" applyBorder="1" applyAlignment="1" applyProtection="1">
      <alignment horizontal="left" vertical="top" wrapText="1"/>
      <protection/>
    </xf>
    <xf numFmtId="0" fontId="78" fillId="0" borderId="17" xfId="0" applyFont="1" applyFill="1" applyBorder="1" applyAlignment="1" applyProtection="1">
      <alignment horizontal="left" vertical="top" wrapText="1"/>
      <protection/>
    </xf>
    <xf numFmtId="0" fontId="78" fillId="0" borderId="29" xfId="0" applyFont="1" applyFill="1" applyBorder="1" applyAlignment="1" applyProtection="1">
      <alignment horizontal="left" vertical="top" wrapText="1"/>
      <protection/>
    </xf>
    <xf numFmtId="0" fontId="78" fillId="0" borderId="37" xfId="0" applyFont="1" applyFill="1" applyBorder="1" applyAlignment="1" applyProtection="1">
      <alignment horizontal="left" vertical="top" wrapText="1"/>
      <protection/>
    </xf>
    <xf numFmtId="0" fontId="78" fillId="0" borderId="0" xfId="0" applyFont="1" applyFill="1" applyBorder="1" applyAlignment="1" applyProtection="1">
      <alignment horizontal="left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75" fillId="0" borderId="19" xfId="0" applyFont="1" applyBorder="1" applyAlignment="1" applyProtection="1">
      <alignment horizontal="center"/>
      <protection/>
    </xf>
    <xf numFmtId="0" fontId="75" fillId="0" borderId="20" xfId="0" applyFont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left" wrapText="1"/>
      <protection/>
    </xf>
    <xf numFmtId="0" fontId="80" fillId="0" borderId="14" xfId="0" applyFont="1" applyBorder="1" applyAlignment="1" applyProtection="1">
      <alignment horizontal="left"/>
      <protection/>
    </xf>
    <xf numFmtId="0" fontId="80" fillId="0" borderId="1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49" fontId="80" fillId="33" borderId="0" xfId="0" applyNumberFormat="1" applyFont="1" applyFill="1" applyBorder="1" applyAlignment="1" applyProtection="1">
      <alignment horizontal="center"/>
      <protection locked="0"/>
    </xf>
    <xf numFmtId="49" fontId="80" fillId="33" borderId="21" xfId="0" applyNumberFormat="1" applyFont="1" applyFill="1" applyBorder="1" applyAlignment="1" applyProtection="1">
      <alignment horizontal="center"/>
      <protection locked="0"/>
    </xf>
    <xf numFmtId="0" fontId="81" fillId="0" borderId="10" xfId="0" applyFont="1" applyBorder="1" applyAlignment="1" applyProtection="1">
      <alignment horizontal="center"/>
      <protection/>
    </xf>
    <xf numFmtId="0" fontId="81" fillId="0" borderId="28" xfId="0" applyFont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 horizontal="center"/>
      <protection/>
    </xf>
    <xf numFmtId="0" fontId="81" fillId="0" borderId="21" xfId="0" applyFont="1" applyBorder="1" applyAlignment="1" applyProtection="1">
      <alignment horizontal="center"/>
      <protection/>
    </xf>
    <xf numFmtId="0" fontId="7" fillId="2" borderId="38" xfId="0" applyFont="1" applyFill="1" applyBorder="1" applyAlignment="1" applyProtection="1">
      <alignment horizontal="center" vertical="center" wrapText="1"/>
      <protection/>
    </xf>
    <xf numFmtId="0" fontId="7" fillId="2" borderId="39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11" fillId="0" borderId="38" xfId="36" applyFont="1" applyFill="1" applyBorder="1" applyAlignment="1" applyProtection="1">
      <alignment horizontal="left" wrapText="1"/>
      <protection/>
    </xf>
    <xf numFmtId="0" fontId="11" fillId="0" borderId="39" xfId="36" applyFont="1" applyFill="1" applyBorder="1" applyAlignment="1" applyProtection="1">
      <alignment horizontal="left" wrapText="1"/>
      <protection/>
    </xf>
    <xf numFmtId="0" fontId="11" fillId="0" borderId="27" xfId="36" applyFont="1" applyFill="1" applyBorder="1" applyAlignment="1" applyProtection="1">
      <alignment horizontal="left" wrapText="1"/>
      <protection/>
    </xf>
    <xf numFmtId="0" fontId="84" fillId="0" borderId="0" xfId="0" applyFont="1" applyBorder="1" applyAlignment="1" applyProtection="1">
      <alignment horizontal="center"/>
      <protection locked="0"/>
    </xf>
    <xf numFmtId="0" fontId="82" fillId="0" borderId="0" xfId="0" applyFont="1" applyFill="1" applyBorder="1" applyAlignment="1" applyProtection="1">
      <alignment horizontal="center"/>
      <protection/>
    </xf>
    <xf numFmtId="49" fontId="89" fillId="0" borderId="0" xfId="0" applyNumberFormat="1" applyFont="1" applyAlignment="1" applyProtection="1">
      <alignment horizontal="left" wrapText="1"/>
      <protection locked="0"/>
    </xf>
    <xf numFmtId="0" fontId="79" fillId="0" borderId="0" xfId="0" applyFont="1" applyAlignment="1" applyProtection="1">
      <alignment horizontal="left"/>
      <protection locked="0"/>
    </xf>
    <xf numFmtId="0" fontId="84" fillId="0" borderId="0" xfId="0" applyFont="1" applyAlignment="1" applyProtection="1">
      <alignment horizontal="center"/>
      <protection locked="0"/>
    </xf>
    <xf numFmtId="0" fontId="89" fillId="0" borderId="0" xfId="0" applyFont="1" applyBorder="1" applyAlignment="1" applyProtection="1">
      <alignment horizontal="left" wrapText="1"/>
      <protection locked="0"/>
    </xf>
    <xf numFmtId="0" fontId="79" fillId="0" borderId="30" xfId="0" applyFont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/>
      <protection locked="0"/>
    </xf>
    <xf numFmtId="0" fontId="79" fillId="0" borderId="31" xfId="0" applyFont="1" applyBorder="1" applyAlignment="1" applyProtection="1">
      <alignment horizontal="center"/>
      <protection locked="0"/>
    </xf>
    <xf numFmtId="0" fontId="84" fillId="0" borderId="30" xfId="0" applyFont="1" applyBorder="1" applyAlignment="1" applyProtection="1">
      <alignment horizontal="center"/>
      <protection locked="0"/>
    </xf>
    <xf numFmtId="0" fontId="84" fillId="0" borderId="31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21" xfId="0" applyFont="1" applyBorder="1" applyAlignment="1" applyProtection="1">
      <alignment horizontal="center"/>
      <protection locked="0"/>
    </xf>
    <xf numFmtId="0" fontId="10" fillId="0" borderId="0" xfId="36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71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zoomScaleSheetLayoutView="100" zoomScalePageLayoutView="0" workbookViewId="0" topLeftCell="A1">
      <selection activeCell="I73" sqref="I73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164</v>
      </c>
      <c r="B8" s="323"/>
      <c r="C8" s="323"/>
      <c r="D8" s="323"/>
      <c r="E8" s="323"/>
      <c r="F8" s="323"/>
      <c r="G8" s="323"/>
      <c r="H8" s="323"/>
      <c r="I8" s="323"/>
    </row>
    <row r="9" spans="1:9" ht="17.25" customHeight="1" thickBot="1">
      <c r="A9" s="257"/>
      <c r="B9" s="257"/>
      <c r="C9" s="257"/>
      <c r="D9" s="257"/>
      <c r="E9" s="257"/>
      <c r="F9" s="257"/>
      <c r="G9" s="257"/>
      <c r="H9" s="257"/>
      <c r="I9" s="257"/>
    </row>
    <row r="10" spans="1:9" s="214" customFormat="1" ht="15.75">
      <c r="A10" s="327" t="s">
        <v>1</v>
      </c>
      <c r="B10" s="328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65</v>
      </c>
      <c r="F11" s="16"/>
      <c r="G11" s="16"/>
      <c r="H11" s="16"/>
      <c r="I11" s="126"/>
    </row>
    <row r="12" spans="1:9" s="214" customFormat="1" ht="15.75">
      <c r="A12" s="47"/>
      <c r="B12" s="329" t="s">
        <v>68</v>
      </c>
      <c r="C12" s="330"/>
      <c r="D12" s="213"/>
      <c r="E12" s="43"/>
      <c r="F12" s="215"/>
      <c r="G12" s="215"/>
      <c r="H12" s="216" t="s">
        <v>113</v>
      </c>
      <c r="I12" s="161"/>
    </row>
    <row r="13" spans="1:9" s="214" customFormat="1" ht="15.75">
      <c r="A13" s="217"/>
      <c r="B13" s="331"/>
      <c r="C13" s="332"/>
      <c r="D13" s="213"/>
      <c r="E13" s="44"/>
      <c r="F13" s="218"/>
      <c r="G13" s="218"/>
      <c r="H13" s="216" t="s">
        <v>113</v>
      </c>
      <c r="I13" s="162"/>
    </row>
    <row r="14" spans="1:9" s="214" customFormat="1" ht="15.75">
      <c r="A14" s="46" t="s">
        <v>67</v>
      </c>
      <c r="B14" s="17"/>
      <c r="C14" s="126"/>
      <c r="D14" s="213"/>
      <c r="E14" s="44"/>
      <c r="F14" s="218"/>
      <c r="G14" s="218"/>
      <c r="H14" s="216" t="s">
        <v>113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113</v>
      </c>
      <c r="I15" s="163"/>
    </row>
    <row r="16" spans="1:9" ht="15">
      <c r="A16" s="40" t="s">
        <v>128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112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129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333" t="s">
        <v>152</v>
      </c>
      <c r="C23" s="333"/>
      <c r="D23" s="333"/>
      <c r="E23" s="334"/>
      <c r="F23" s="213"/>
      <c r="G23" s="41" t="s">
        <v>8</v>
      </c>
      <c r="H23" s="308" t="s">
        <v>9</v>
      </c>
      <c r="I23" s="309"/>
    </row>
    <row r="24" spans="1:9" ht="15.75">
      <c r="A24" s="73"/>
      <c r="B24" s="335" t="s">
        <v>153</v>
      </c>
      <c r="C24" s="335"/>
      <c r="D24" s="335"/>
      <c r="E24" s="336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154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148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308" t="s">
        <v>100</v>
      </c>
      <c r="C29" s="308"/>
      <c r="D29" s="308"/>
      <c r="E29" s="309"/>
      <c r="F29" s="213"/>
      <c r="G29" s="60" t="s">
        <v>11</v>
      </c>
      <c r="H29" s="308" t="s">
        <v>12</v>
      </c>
      <c r="I29" s="3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130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149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308" t="s">
        <v>14</v>
      </c>
      <c r="C34" s="308"/>
      <c r="D34" s="308"/>
      <c r="E34" s="309"/>
      <c r="F34" s="213"/>
      <c r="G34" s="60" t="s">
        <v>15</v>
      </c>
      <c r="H34" s="308" t="s">
        <v>16</v>
      </c>
      <c r="I34" s="309"/>
    </row>
    <row r="35" spans="1:9" ht="16.5" thickBot="1">
      <c r="A35" s="55">
        <v>1</v>
      </c>
      <c r="B35" s="324" t="s">
        <v>17</v>
      </c>
      <c r="C35" s="324"/>
      <c r="D35" s="324"/>
      <c r="E35" s="325"/>
      <c r="F35" s="213"/>
      <c r="G35" s="55">
        <v>1</v>
      </c>
      <c r="H35" s="57"/>
      <c r="I35" s="58"/>
    </row>
    <row r="36" spans="1:9" ht="27" customHeight="1">
      <c r="A36" s="326" t="s">
        <v>131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308" t="s">
        <v>19</v>
      </c>
      <c r="C38" s="308"/>
      <c r="D38" s="308"/>
      <c r="E38" s="309"/>
      <c r="F38" s="15"/>
      <c r="G38" s="4"/>
      <c r="H38" s="4"/>
      <c r="I38" s="4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4"/>
      <c r="H39" s="4"/>
      <c r="I39" s="4"/>
    </row>
    <row r="40" spans="1:9" ht="15.75" customHeight="1" thickBot="1">
      <c r="A40" s="322" t="s">
        <v>132</v>
      </c>
      <c r="B40" s="322"/>
      <c r="C40" s="322"/>
      <c r="D40" s="322"/>
      <c r="E40" s="322"/>
      <c r="F40" s="322"/>
      <c r="G40" s="322"/>
      <c r="H40" s="322"/>
      <c r="I40" s="322"/>
    </row>
    <row r="41" spans="1:9" ht="27" customHeight="1">
      <c r="A41" s="310" t="s">
        <v>133</v>
      </c>
      <c r="B41" s="311"/>
      <c r="C41" s="311"/>
      <c r="D41" s="311"/>
      <c r="E41" s="311"/>
      <c r="F41" s="311"/>
      <c r="G41" s="311"/>
      <c r="H41" s="311"/>
      <c r="I41" s="312"/>
    </row>
    <row r="42" spans="1:9" ht="27" customHeight="1">
      <c r="A42" s="313" t="s">
        <v>134</v>
      </c>
      <c r="B42" s="314"/>
      <c r="C42" s="314"/>
      <c r="D42" s="314"/>
      <c r="E42" s="314"/>
      <c r="F42" s="314"/>
      <c r="G42" s="314"/>
      <c r="H42" s="314"/>
      <c r="I42" s="315"/>
    </row>
    <row r="43" spans="1:9" ht="49.5" customHeight="1">
      <c r="A43" s="316" t="s">
        <v>135</v>
      </c>
      <c r="B43" s="317"/>
      <c r="C43" s="317"/>
      <c r="D43" s="317"/>
      <c r="E43" s="317"/>
      <c r="F43" s="317"/>
      <c r="G43" s="317"/>
      <c r="H43" s="317"/>
      <c r="I43" s="318"/>
    </row>
    <row r="44" spans="1:9" ht="27" customHeight="1" thickBot="1">
      <c r="A44" s="319" t="s">
        <v>136</v>
      </c>
      <c r="B44" s="320"/>
      <c r="C44" s="320"/>
      <c r="D44" s="320"/>
      <c r="E44" s="320"/>
      <c r="F44" s="320"/>
      <c r="G44" s="320"/>
      <c r="H44" s="320"/>
      <c r="I44" s="321"/>
    </row>
    <row r="45" spans="1:9" ht="15.75">
      <c r="A45" s="178" t="s">
        <v>20</v>
      </c>
      <c r="B45" s="54"/>
      <c r="C45" s="179">
        <f>A12</f>
        <v>0</v>
      </c>
      <c r="D45" s="180" t="s">
        <v>21</v>
      </c>
      <c r="E45" s="227"/>
      <c r="F45" s="179">
        <f>A15</f>
        <v>0</v>
      </c>
      <c r="G45" s="180" t="s">
        <v>67</v>
      </c>
      <c r="H45" s="182">
        <f>B13</f>
        <v>0</v>
      </c>
      <c r="I45" s="177" t="s">
        <v>69</v>
      </c>
    </row>
    <row r="46" spans="1:9" ht="10.5" customHeight="1">
      <c r="A46" s="86"/>
      <c r="B46" s="20"/>
      <c r="C46" s="20"/>
      <c r="D46" s="4"/>
      <c r="E46" s="4"/>
      <c r="F46" s="20"/>
      <c r="G46" s="20"/>
      <c r="H46" s="20"/>
      <c r="I46" s="82"/>
    </row>
    <row r="47" spans="1:9" ht="15.75">
      <c r="A47" s="86" t="s">
        <v>22</v>
      </c>
      <c r="B47" s="20"/>
      <c r="C47" s="21">
        <f>E12</f>
        <v>0</v>
      </c>
      <c r="D47" s="21"/>
      <c r="E47" s="21"/>
      <c r="F47" s="21"/>
      <c r="G47" s="246"/>
      <c r="H47" s="25" t="s">
        <v>3</v>
      </c>
      <c r="I47" s="82"/>
    </row>
    <row r="48" spans="1:9" ht="15">
      <c r="A48" s="296" t="s">
        <v>140</v>
      </c>
      <c r="B48" s="297"/>
      <c r="C48" s="297"/>
      <c r="D48" s="297"/>
      <c r="E48" s="297"/>
      <c r="F48" s="297"/>
      <c r="G48" s="297"/>
      <c r="H48" s="297"/>
      <c r="I48" s="298"/>
    </row>
    <row r="49" spans="1:9" ht="25.5" customHeight="1">
      <c r="A49" s="185" t="s">
        <v>23</v>
      </c>
      <c r="B49" s="75"/>
      <c r="C49" s="75"/>
      <c r="D49" s="75"/>
      <c r="E49" s="75"/>
      <c r="F49" s="228"/>
      <c r="G49" s="76" t="s">
        <v>24</v>
      </c>
      <c r="H49" s="77"/>
      <c r="I49" s="78"/>
    </row>
    <row r="50" spans="1:9" ht="15.75">
      <c r="A50" s="79" t="s">
        <v>25</v>
      </c>
      <c r="B50" s="80"/>
      <c r="C50" s="80"/>
      <c r="D50" s="80"/>
      <c r="E50" s="80"/>
      <c r="F50" s="4"/>
      <c r="G50" s="81">
        <v>350</v>
      </c>
      <c r="H50" s="20"/>
      <c r="I50" s="82"/>
    </row>
    <row r="51" spans="1:9" ht="41.25" customHeight="1">
      <c r="A51" s="292" t="s">
        <v>183</v>
      </c>
      <c r="B51" s="293"/>
      <c r="C51" s="293"/>
      <c r="D51" s="293"/>
      <c r="E51" s="293"/>
      <c r="F51" s="293"/>
      <c r="G51" s="81">
        <f>LOOKUP(A20,{0,1},{0,300})</f>
        <v>0</v>
      </c>
      <c r="H51" s="81"/>
      <c r="I51" s="83"/>
    </row>
    <row r="52" spans="1:9" ht="15.75">
      <c r="A52" s="294"/>
      <c r="B52" s="295"/>
      <c r="C52" s="295"/>
      <c r="D52" s="295"/>
      <c r="E52" s="295"/>
      <c r="F52" s="295"/>
      <c r="G52" s="81"/>
      <c r="H52" s="81"/>
      <c r="I52" s="83"/>
    </row>
    <row r="53" spans="1:9" ht="15.75">
      <c r="A53" s="46" t="s">
        <v>26</v>
      </c>
      <c r="B53" s="17"/>
      <c r="C53" s="17"/>
      <c r="D53" s="17"/>
      <c r="E53" s="17"/>
      <c r="F53" s="4"/>
      <c r="G53" s="81">
        <v>640</v>
      </c>
      <c r="H53" s="20"/>
      <c r="I53" s="82"/>
    </row>
    <row r="54" spans="1:9" ht="15.75">
      <c r="A54" s="74" t="s">
        <v>27</v>
      </c>
      <c r="B54" s="22"/>
      <c r="C54" s="22"/>
      <c r="D54" s="22"/>
      <c r="E54" s="22"/>
      <c r="F54" s="229"/>
      <c r="G54" s="84">
        <f>SUM(G50:G53)</f>
        <v>990</v>
      </c>
      <c r="H54" s="84"/>
      <c r="I54" s="85">
        <f>+G54</f>
        <v>990</v>
      </c>
    </row>
    <row r="55" spans="1:9" ht="15.75">
      <c r="A55" s="73"/>
      <c r="B55" s="20"/>
      <c r="C55" s="20"/>
      <c r="D55" s="20"/>
      <c r="E55" s="20"/>
      <c r="F55" s="4"/>
      <c r="G55" s="20"/>
      <c r="H55" s="20"/>
      <c r="I55" s="82"/>
    </row>
    <row r="56" spans="1:9" ht="15.75">
      <c r="A56" s="158" t="s">
        <v>28</v>
      </c>
      <c r="B56" s="21"/>
      <c r="C56" s="21"/>
      <c r="D56" s="21"/>
      <c r="E56" s="21"/>
      <c r="F56" s="228"/>
      <c r="G56" s="76" t="s">
        <v>29</v>
      </c>
      <c r="H56" s="21"/>
      <c r="I56" s="78" t="s">
        <v>108</v>
      </c>
    </row>
    <row r="57" spans="1:9" ht="15.75">
      <c r="A57" s="73" t="s">
        <v>60</v>
      </c>
      <c r="B57" s="20"/>
      <c r="C57" s="20"/>
      <c r="D57" s="20"/>
      <c r="E57" s="20"/>
      <c r="F57" s="4"/>
      <c r="G57" s="88">
        <f>LOOKUP(G25,{0,1},{0,200})</f>
        <v>0</v>
      </c>
      <c r="H57" s="20"/>
      <c r="I57" s="87">
        <f>G57</f>
        <v>0</v>
      </c>
    </row>
    <row r="58" spans="1:9" ht="15.75">
      <c r="A58" s="73"/>
      <c r="B58" s="20"/>
      <c r="C58" s="20"/>
      <c r="D58" s="20"/>
      <c r="E58" s="20"/>
      <c r="F58" s="4"/>
      <c r="G58" s="210"/>
      <c r="H58" s="20"/>
      <c r="I58" s="82"/>
    </row>
    <row r="59" spans="1:9" ht="15.75">
      <c r="A59" s="73" t="s">
        <v>155</v>
      </c>
      <c r="B59" s="20"/>
      <c r="C59" s="20"/>
      <c r="D59" s="20"/>
      <c r="E59" s="20"/>
      <c r="F59" s="4"/>
      <c r="G59" s="210">
        <f>IF(A30&lt;5,0,IF(A30&gt;4,20))</f>
        <v>0</v>
      </c>
      <c r="H59" s="20"/>
      <c r="I59" s="87">
        <f>+G59*I54/100</f>
        <v>0</v>
      </c>
    </row>
    <row r="60" spans="1:9" ht="15.75">
      <c r="A60" s="73"/>
      <c r="B60" s="20"/>
      <c r="C60" s="20"/>
      <c r="D60" s="20"/>
      <c r="E60" s="20"/>
      <c r="F60" s="4"/>
      <c r="G60" s="210"/>
      <c r="H60" s="20"/>
      <c r="I60" s="82"/>
    </row>
    <row r="61" spans="1:9" ht="15.75">
      <c r="A61" s="73" t="s">
        <v>61</v>
      </c>
      <c r="B61" s="20"/>
      <c r="C61" s="20"/>
      <c r="D61" s="20"/>
      <c r="E61" s="20"/>
      <c r="F61" s="4"/>
      <c r="G61" s="210">
        <f>IF(G30&lt;6,0,IF(G30&gt;5,30))</f>
        <v>0</v>
      </c>
      <c r="H61" s="20"/>
      <c r="I61" s="87">
        <f>+G61*I54/100</f>
        <v>0</v>
      </c>
    </row>
    <row r="62" spans="1:9" ht="15.75">
      <c r="A62" s="73"/>
      <c r="B62" s="20"/>
      <c r="C62" s="20"/>
      <c r="D62" s="20"/>
      <c r="E62" s="20"/>
      <c r="F62" s="4"/>
      <c r="G62" s="210"/>
      <c r="H62" s="20"/>
      <c r="I62" s="82"/>
    </row>
    <row r="63" spans="1:9" ht="15.75">
      <c r="A63" s="73" t="s">
        <v>62</v>
      </c>
      <c r="B63" s="20"/>
      <c r="C63" s="20"/>
      <c r="D63" s="20"/>
      <c r="E63" s="20"/>
      <c r="F63" s="4"/>
      <c r="G63" s="210">
        <f>LOOKUP(A35,{1,2,3,4,5,6,7,8,9,10,11,12,13},{0,0,0,0,0,0,30,30,30,30,30,30,60})</f>
        <v>0</v>
      </c>
      <c r="H63" s="20"/>
      <c r="I63" s="87">
        <f>+G63*I54/100</f>
        <v>0</v>
      </c>
    </row>
    <row r="64" spans="1:9" ht="15.75">
      <c r="A64" s="73"/>
      <c r="B64" s="20"/>
      <c r="C64" s="20"/>
      <c r="D64" s="20"/>
      <c r="E64" s="20"/>
      <c r="F64" s="4"/>
      <c r="G64" s="210"/>
      <c r="H64" s="20"/>
      <c r="I64" s="82"/>
    </row>
    <row r="65" spans="1:9" ht="15.75">
      <c r="A65" s="73" t="s">
        <v>98</v>
      </c>
      <c r="B65" s="20"/>
      <c r="C65" s="20"/>
      <c r="D65" s="20"/>
      <c r="E65" s="20"/>
      <c r="F65" s="4"/>
      <c r="G65" s="210">
        <f>LOOKUP(G35,{1,2,3,4,5,6,7,8,9,10,11,12,13,14,15,16,17,18,19,20},{0,20,20,20,20,22,24,26,28,30,30,30,30,30,30,30,30,30,30,30})</f>
        <v>0</v>
      </c>
      <c r="H65" s="89"/>
      <c r="I65" s="87">
        <f>+G65*I54/100</f>
        <v>0</v>
      </c>
    </row>
    <row r="66" spans="1:9" ht="15.75">
      <c r="A66" s="73"/>
      <c r="B66" s="20"/>
      <c r="C66" s="20"/>
      <c r="D66" s="20"/>
      <c r="E66" s="20"/>
      <c r="F66" s="4"/>
      <c r="G66" s="210"/>
      <c r="H66" s="20"/>
      <c r="I66" s="87"/>
    </row>
    <row r="67" spans="1:9" ht="15.75">
      <c r="A67" s="73" t="s">
        <v>63</v>
      </c>
      <c r="B67" s="20"/>
      <c r="C67" s="20"/>
      <c r="D67" s="20"/>
      <c r="E67" s="20"/>
      <c r="F67" s="4"/>
      <c r="G67" s="88">
        <f>LOOKUP(A39,{0,1},{0,200})</f>
        <v>0</v>
      </c>
      <c r="H67" s="20"/>
      <c r="I67" s="87">
        <f>G67</f>
        <v>0</v>
      </c>
    </row>
    <row r="68" spans="1:9" ht="16.5" thickBot="1">
      <c r="A68" s="90"/>
      <c r="B68" s="57"/>
      <c r="C68" s="57"/>
      <c r="D68" s="57"/>
      <c r="E68" s="57"/>
      <c r="F68" s="230"/>
      <c r="G68" s="208"/>
      <c r="H68" s="57"/>
      <c r="I68" s="91"/>
    </row>
    <row r="69" spans="1:9" ht="16.5" thickBot="1">
      <c r="A69" s="86" t="s">
        <v>30</v>
      </c>
      <c r="B69" s="20"/>
      <c r="C69" s="20"/>
      <c r="D69" s="20"/>
      <c r="E69" s="20"/>
      <c r="F69" s="4"/>
      <c r="G69" s="92">
        <f>I54+I57+I59+I61+I63+I65+I67</f>
        <v>990</v>
      </c>
      <c r="H69" s="18" t="s">
        <v>31</v>
      </c>
      <c r="I69" s="94">
        <f>G69-(G69/3)</f>
        <v>660</v>
      </c>
    </row>
    <row r="70" spans="1:9" ht="16.5" thickBot="1">
      <c r="A70" s="86"/>
      <c r="B70" s="20"/>
      <c r="C70" s="20"/>
      <c r="D70" s="20"/>
      <c r="E70" s="20"/>
      <c r="F70" s="4"/>
      <c r="G70" s="92"/>
      <c r="H70" s="18"/>
      <c r="I70" s="95"/>
    </row>
    <row r="71" spans="1:9" ht="16.5" thickBot="1">
      <c r="A71" s="86" t="s">
        <v>156</v>
      </c>
      <c r="B71" s="20"/>
      <c r="C71" s="20"/>
      <c r="D71" s="20"/>
      <c r="E71" s="20"/>
      <c r="F71" s="4"/>
      <c r="G71" s="92"/>
      <c r="H71" s="18"/>
      <c r="I71" s="94">
        <f>LOOKUP(A25,{0,1},{0,300})</f>
        <v>0</v>
      </c>
    </row>
    <row r="72" spans="1:9" ht="9" customHeight="1" thickBot="1">
      <c r="A72" s="256"/>
      <c r="B72" s="4"/>
      <c r="C72" s="4"/>
      <c r="D72" s="4"/>
      <c r="E72" s="4"/>
      <c r="F72" s="4"/>
      <c r="G72" s="4"/>
      <c r="H72" s="4"/>
      <c r="I72" s="358"/>
    </row>
    <row r="73" spans="1:9" ht="16.5" thickBot="1">
      <c r="A73" s="86" t="s">
        <v>32</v>
      </c>
      <c r="B73" s="4"/>
      <c r="C73" s="20"/>
      <c r="D73" s="20"/>
      <c r="E73" s="20"/>
      <c r="F73" s="20"/>
      <c r="G73" s="212"/>
      <c r="H73" s="20"/>
      <c r="I73" s="247"/>
    </row>
    <row r="74" spans="1:9" ht="15.75">
      <c r="A74" s="29" t="s">
        <v>139</v>
      </c>
      <c r="B74" s="4"/>
      <c r="C74" s="93"/>
      <c r="D74" s="93"/>
      <c r="E74" s="93"/>
      <c r="F74" s="93"/>
      <c r="G74" s="93"/>
      <c r="H74" s="93"/>
      <c r="I74" s="97"/>
    </row>
    <row r="75" spans="1:9" ht="9" customHeight="1" thickBot="1">
      <c r="A75" s="73"/>
      <c r="B75" s="4"/>
      <c r="C75" s="20"/>
      <c r="D75" s="20"/>
      <c r="E75" s="20"/>
      <c r="F75" s="20"/>
      <c r="G75" s="20"/>
      <c r="H75" s="20"/>
      <c r="I75" s="59"/>
    </row>
    <row r="76" spans="1:9" ht="16.5" thickBot="1">
      <c r="A76" s="86" t="s">
        <v>119</v>
      </c>
      <c r="B76" s="4"/>
      <c r="C76" s="20"/>
      <c r="D76" s="20"/>
      <c r="E76" s="20"/>
      <c r="F76" s="183">
        <v>0</v>
      </c>
      <c r="G76" s="20" t="s">
        <v>6</v>
      </c>
      <c r="H76" s="20"/>
      <c r="I76" s="96">
        <f>LOOKUP(F76,{0,1},{0,290})</f>
        <v>0</v>
      </c>
    </row>
    <row r="77" spans="1:9" ht="15.75" thickBot="1">
      <c r="A77" s="29" t="s">
        <v>137</v>
      </c>
      <c r="B77" s="4"/>
      <c r="C77" s="27"/>
      <c r="D77" s="27"/>
      <c r="E77" s="27"/>
      <c r="F77" s="27"/>
      <c r="G77" s="27"/>
      <c r="H77" s="27"/>
      <c r="I77" s="62"/>
    </row>
    <row r="78" spans="1:9" ht="16.5" thickBot="1">
      <c r="A78" s="86" t="s">
        <v>33</v>
      </c>
      <c r="B78" s="4"/>
      <c r="C78" s="93"/>
      <c r="D78" s="93"/>
      <c r="E78" s="93"/>
      <c r="F78" s="93"/>
      <c r="G78" s="93"/>
      <c r="H78" s="93"/>
      <c r="I78" s="99">
        <f>SUM(I69:I76)</f>
        <v>660</v>
      </c>
    </row>
    <row r="79" spans="1:9" ht="9" customHeight="1" thickBot="1">
      <c r="A79" s="86"/>
      <c r="B79" s="4"/>
      <c r="C79" s="93"/>
      <c r="D79" s="93"/>
      <c r="E79" s="93"/>
      <c r="F79" s="93"/>
      <c r="G79" s="93"/>
      <c r="H79" s="93"/>
      <c r="I79" s="100"/>
    </row>
    <row r="80" spans="1:9" ht="16.5" thickBot="1">
      <c r="A80" s="86" t="s">
        <v>34</v>
      </c>
      <c r="B80" s="4"/>
      <c r="C80" s="93"/>
      <c r="D80" s="93"/>
      <c r="E80" s="93"/>
      <c r="F80" s="93"/>
      <c r="G80" s="93"/>
      <c r="H80" s="93"/>
      <c r="I80" s="99">
        <f>I78*15/100</f>
        <v>99</v>
      </c>
    </row>
    <row r="81" spans="1:9" ht="9" customHeight="1" thickBot="1">
      <c r="A81" s="86"/>
      <c r="B81" s="4"/>
      <c r="C81" s="93"/>
      <c r="D81" s="93"/>
      <c r="E81" s="93"/>
      <c r="F81" s="93"/>
      <c r="G81" s="93"/>
      <c r="H81" s="93"/>
      <c r="I81" s="100"/>
    </row>
    <row r="82" spans="1:9" ht="16.5" thickBot="1">
      <c r="A82" s="86" t="s">
        <v>35</v>
      </c>
      <c r="B82" s="4"/>
      <c r="C82" s="93"/>
      <c r="D82" s="93"/>
      <c r="E82" s="93"/>
      <c r="F82" s="93"/>
      <c r="G82" s="93"/>
      <c r="H82" s="93"/>
      <c r="I82" s="99">
        <f>I78+I80</f>
        <v>759</v>
      </c>
    </row>
    <row r="83" spans="1:9" ht="16.5" thickBot="1">
      <c r="A83" s="101" t="s">
        <v>36</v>
      </c>
      <c r="B83" s="230"/>
      <c r="C83" s="57"/>
      <c r="D83" s="57"/>
      <c r="E83" s="57"/>
      <c r="F83" s="57"/>
      <c r="G83" s="57"/>
      <c r="H83" s="57"/>
      <c r="I83" s="59"/>
    </row>
    <row r="84" spans="1:9" ht="16.5" thickBot="1">
      <c r="A84" s="101" t="s">
        <v>150</v>
      </c>
      <c r="B84" s="4"/>
      <c r="C84" s="20"/>
      <c r="D84" s="20"/>
      <c r="E84" s="20"/>
      <c r="F84" s="20"/>
      <c r="G84" s="20"/>
      <c r="H84" s="20"/>
      <c r="I84" s="248"/>
    </row>
    <row r="85" spans="1:9" ht="15">
      <c r="A85" s="299" t="s">
        <v>37</v>
      </c>
      <c r="B85" s="300"/>
      <c r="C85" s="300"/>
      <c r="D85" s="300"/>
      <c r="E85" s="300"/>
      <c r="F85" s="300"/>
      <c r="G85" s="300"/>
      <c r="H85" s="300"/>
      <c r="I85" s="301"/>
    </row>
    <row r="86" spans="1:9" ht="15">
      <c r="A86" s="168" t="s">
        <v>57</v>
      </c>
      <c r="B86" s="169"/>
      <c r="C86" s="169" t="s">
        <v>58</v>
      </c>
      <c r="D86" s="169"/>
      <c r="E86" s="169"/>
      <c r="F86" s="169"/>
      <c r="G86" s="169"/>
      <c r="H86" s="169"/>
      <c r="I86" s="170"/>
    </row>
    <row r="87" spans="1:9" ht="15">
      <c r="A87" s="168" t="s">
        <v>38</v>
      </c>
      <c r="B87" s="169"/>
      <c r="C87" s="169"/>
      <c r="D87" s="169"/>
      <c r="E87" s="169"/>
      <c r="F87" s="169"/>
      <c r="G87" s="169"/>
      <c r="H87" s="169"/>
      <c r="I87" s="170"/>
    </row>
    <row r="88" spans="1:9" ht="15">
      <c r="A88" s="168" t="s">
        <v>121</v>
      </c>
      <c r="B88" s="169"/>
      <c r="C88" s="169"/>
      <c r="D88" s="169"/>
      <c r="E88" s="169"/>
      <c r="F88" s="169"/>
      <c r="G88" s="169"/>
      <c r="H88" s="169"/>
      <c r="I88" s="170"/>
    </row>
    <row r="89" spans="1:9" ht="15">
      <c r="A89" s="63" t="s">
        <v>39</v>
      </c>
      <c r="B89" s="64"/>
      <c r="C89" s="64"/>
      <c r="D89" s="64"/>
      <c r="E89" s="64"/>
      <c r="F89" s="64"/>
      <c r="G89" s="64"/>
      <c r="H89" s="64"/>
      <c r="I89" s="65"/>
    </row>
    <row r="90" spans="1:9" ht="15">
      <c r="A90" s="168" t="s">
        <v>59</v>
      </c>
      <c r="B90" s="169"/>
      <c r="C90" s="169"/>
      <c r="D90" s="169"/>
      <c r="E90" s="169"/>
      <c r="F90" s="169"/>
      <c r="G90" s="169"/>
      <c r="H90" s="169"/>
      <c r="I90" s="170"/>
    </row>
    <row r="91" spans="1:9" ht="27.75" customHeight="1">
      <c r="A91" s="302" t="s">
        <v>120</v>
      </c>
      <c r="B91" s="303"/>
      <c r="C91" s="303"/>
      <c r="D91" s="303"/>
      <c r="E91" s="303"/>
      <c r="F91" s="303"/>
      <c r="G91" s="303"/>
      <c r="H91" s="303"/>
      <c r="I91" s="304"/>
    </row>
    <row r="92" spans="1:9" ht="27.75" customHeight="1">
      <c r="A92" s="305" t="s">
        <v>163</v>
      </c>
      <c r="B92" s="306"/>
      <c r="C92" s="306"/>
      <c r="D92" s="306"/>
      <c r="E92" s="306"/>
      <c r="F92" s="306"/>
      <c r="G92" s="306"/>
      <c r="H92" s="306"/>
      <c r="I92" s="307"/>
    </row>
    <row r="93" spans="1:9" ht="27.75" customHeight="1">
      <c r="A93" s="305" t="s">
        <v>138</v>
      </c>
      <c r="B93" s="306"/>
      <c r="C93" s="306"/>
      <c r="D93" s="306"/>
      <c r="E93" s="306"/>
      <c r="F93" s="306"/>
      <c r="G93" s="306"/>
      <c r="H93" s="306"/>
      <c r="I93" s="307"/>
    </row>
    <row r="94" spans="1:9" ht="15">
      <c r="A94" s="171" t="s">
        <v>122</v>
      </c>
      <c r="B94" s="169"/>
      <c r="C94" s="169"/>
      <c r="D94" s="169"/>
      <c r="E94" s="169"/>
      <c r="F94" s="169"/>
      <c r="G94" s="169"/>
      <c r="H94" s="169"/>
      <c r="I94" s="170"/>
    </row>
    <row r="95" spans="1:9" ht="15.75" thickBot="1">
      <c r="A95" s="202" t="s">
        <v>97</v>
      </c>
      <c r="B95" s="67"/>
      <c r="C95" s="67"/>
      <c r="D95" s="67"/>
      <c r="E95" s="67"/>
      <c r="F95" s="67"/>
      <c r="G95" s="67"/>
      <c r="H95" s="67"/>
      <c r="I95" s="68"/>
    </row>
    <row r="96" spans="1:9" ht="21.7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35.25" customHeight="1">
      <c r="A97" s="282" t="s">
        <v>0</v>
      </c>
      <c r="B97" s="282"/>
      <c r="C97" s="282"/>
      <c r="D97" s="282"/>
      <c r="E97" s="282"/>
      <c r="F97" s="282"/>
      <c r="G97" s="282"/>
      <c r="H97" s="282"/>
      <c r="I97" s="282"/>
    </row>
    <row r="98" spans="1:9" ht="22.5">
      <c r="A98" s="283" t="str">
        <f>A5</f>
        <v>UFFICIO GIP/GUP</v>
      </c>
      <c r="B98" s="283"/>
      <c r="C98" s="283"/>
      <c r="D98" s="283"/>
      <c r="E98" s="283"/>
      <c r="F98" s="283"/>
      <c r="G98" s="283"/>
      <c r="H98" s="283"/>
      <c r="I98" s="283"/>
    </row>
    <row r="99" spans="1:9" ht="24.75" customHeight="1">
      <c r="A99" s="284" t="s">
        <v>102</v>
      </c>
      <c r="B99" s="284"/>
      <c r="C99" s="284"/>
      <c r="D99" s="284"/>
      <c r="E99" s="284"/>
      <c r="F99" s="285"/>
      <c r="G99" s="285"/>
      <c r="H99" s="285"/>
      <c r="I99" s="285"/>
    </row>
    <row r="100" spans="1:9" ht="16.5" thickBot="1">
      <c r="A100" s="231"/>
      <c r="B100" s="231"/>
      <c r="C100" s="231"/>
      <c r="D100" s="231"/>
      <c r="E100" s="231"/>
      <c r="F100" s="231"/>
      <c r="G100" s="231"/>
      <c r="H100" s="231"/>
      <c r="I100" s="231"/>
    </row>
    <row r="101" spans="1:9" ht="37.5" customHeight="1">
      <c r="A101" s="286" t="s">
        <v>103</v>
      </c>
      <c r="B101" s="287"/>
      <c r="C101" s="287"/>
      <c r="D101" s="287"/>
      <c r="E101" s="287"/>
      <c r="F101" s="287"/>
      <c r="G101" s="287"/>
      <c r="H101" s="287"/>
      <c r="I101" s="288"/>
    </row>
    <row r="102" spans="1:9" ht="24.75" customHeight="1" thickBot="1">
      <c r="A102" s="289"/>
      <c r="B102" s="290"/>
      <c r="C102" s="290"/>
      <c r="D102" s="290"/>
      <c r="E102" s="290"/>
      <c r="F102" s="290"/>
      <c r="G102" s="290"/>
      <c r="H102" s="290"/>
      <c r="I102" s="291"/>
    </row>
    <row r="103" spans="1:9" ht="15">
      <c r="A103" s="122"/>
      <c r="B103" s="122"/>
      <c r="C103" s="122"/>
      <c r="D103" s="122"/>
      <c r="E103" s="18"/>
      <c r="F103" s="18"/>
      <c r="G103" s="122"/>
      <c r="H103" s="122"/>
      <c r="I103" s="122"/>
    </row>
    <row r="104" spans="1:9" ht="30" customHeight="1">
      <c r="A104" s="33" t="s">
        <v>101</v>
      </c>
      <c r="B104" s="198"/>
      <c r="C104" s="103">
        <f>A12</f>
        <v>0</v>
      </c>
      <c r="D104" s="33" t="s">
        <v>21</v>
      </c>
      <c r="E104" s="104"/>
      <c r="F104" s="103">
        <f>A15</f>
        <v>0</v>
      </c>
      <c r="G104" s="33" t="s">
        <v>67</v>
      </c>
      <c r="H104" s="105">
        <f>B13</f>
        <v>0</v>
      </c>
      <c r="I104" s="33" t="s">
        <v>69</v>
      </c>
    </row>
    <row r="105" spans="1:9" ht="18.75">
      <c r="A105" s="115"/>
      <c r="B105" s="115"/>
      <c r="C105" s="106"/>
      <c r="D105" s="106"/>
      <c r="E105" s="106"/>
      <c r="F105" s="106"/>
      <c r="G105" s="106"/>
      <c r="H105" s="106"/>
      <c r="I105" s="106"/>
    </row>
    <row r="106" spans="1:9" ht="18.75">
      <c r="A106" s="33" t="s">
        <v>114</v>
      </c>
      <c r="B106" s="184">
        <f>E12</f>
        <v>0</v>
      </c>
      <c r="C106" s="115"/>
      <c r="D106" s="33"/>
      <c r="G106" s="33" t="s">
        <v>113</v>
      </c>
      <c r="H106" s="33">
        <f>I12</f>
        <v>0</v>
      </c>
      <c r="I106" s="32"/>
    </row>
    <row r="107" spans="1:9" ht="18.75">
      <c r="A107" s="33"/>
      <c r="B107" s="35">
        <f>E13</f>
        <v>0</v>
      </c>
      <c r="C107" s="115"/>
      <c r="D107" s="33"/>
      <c r="G107" s="33" t="s">
        <v>113</v>
      </c>
      <c r="H107" s="33">
        <f>I13</f>
        <v>0</v>
      </c>
      <c r="I107" s="32"/>
    </row>
    <row r="108" spans="1:9" ht="18.75">
      <c r="A108" s="33"/>
      <c r="B108" s="35">
        <f>E14</f>
        <v>0</v>
      </c>
      <c r="C108" s="115"/>
      <c r="D108" s="33"/>
      <c r="G108" s="33" t="s">
        <v>113</v>
      </c>
      <c r="H108" s="33">
        <f>I14</f>
        <v>0</v>
      </c>
      <c r="I108" s="32"/>
    </row>
    <row r="109" spans="1:9" ht="18.75">
      <c r="A109" s="33"/>
      <c r="B109" s="35">
        <f>E15</f>
        <v>0</v>
      </c>
      <c r="C109" s="115"/>
      <c r="D109" s="33"/>
      <c r="G109" s="33" t="s">
        <v>113</v>
      </c>
      <c r="H109" s="33">
        <f>I15</f>
        <v>0</v>
      </c>
      <c r="I109" s="32"/>
    </row>
    <row r="111" spans="1:9" ht="18.75">
      <c r="A111" s="33" t="s">
        <v>115</v>
      </c>
      <c r="C111" s="249"/>
      <c r="D111" s="33"/>
      <c r="E111" s="115"/>
      <c r="F111" s="107" t="s">
        <v>76</v>
      </c>
      <c r="G111" s="249"/>
      <c r="H111" s="33"/>
      <c r="I111" s="33"/>
    </row>
    <row r="113" spans="1:9" ht="18.75">
      <c r="A113" s="265" t="s">
        <v>70</v>
      </c>
      <c r="B113" s="265"/>
      <c r="C113" s="265"/>
      <c r="D113" s="265"/>
      <c r="E113" s="265"/>
      <c r="F113" s="265"/>
      <c r="G113" s="265"/>
      <c r="H113" s="265"/>
      <c r="I113" s="265"/>
    </row>
    <row r="114" spans="1:9" ht="18.75">
      <c r="A114" s="232"/>
      <c r="B114" s="232"/>
      <c r="C114" s="232"/>
      <c r="D114" s="232"/>
      <c r="E114" s="232"/>
      <c r="F114" s="232"/>
      <c r="G114" s="232"/>
      <c r="H114" s="232"/>
      <c r="I114" s="232"/>
    </row>
    <row r="115" spans="1:9" ht="40.5" customHeight="1">
      <c r="A115" s="157"/>
      <c r="B115" s="277" t="s">
        <v>71</v>
      </c>
      <c r="C115" s="277"/>
      <c r="D115" s="277"/>
      <c r="E115" s="277"/>
      <c r="F115" s="277"/>
      <c r="G115" s="277"/>
      <c r="H115" s="277"/>
      <c r="I115" s="277"/>
    </row>
    <row r="116" spans="1:9" ht="17.25" customHeight="1">
      <c r="A116" s="233" t="s">
        <v>73</v>
      </c>
      <c r="B116" s="211"/>
      <c r="C116" s="211"/>
      <c r="D116" s="211"/>
      <c r="E116" s="211"/>
      <c r="F116" s="211"/>
      <c r="G116" s="211"/>
      <c r="H116" s="211"/>
      <c r="I116" s="211"/>
    </row>
    <row r="117" spans="1:9" ht="54" customHeight="1">
      <c r="A117" s="157">
        <v>1</v>
      </c>
      <c r="B117" s="277" t="s">
        <v>72</v>
      </c>
      <c r="C117" s="277"/>
      <c r="D117" s="277"/>
      <c r="E117" s="277"/>
      <c r="F117" s="277"/>
      <c r="G117" s="277"/>
      <c r="H117" s="277"/>
      <c r="I117" s="277"/>
    </row>
    <row r="118" spans="1:9" ht="18.75">
      <c r="A118" s="233" t="s">
        <v>73</v>
      </c>
      <c r="B118" s="234"/>
      <c r="C118" s="234"/>
      <c r="D118" s="234"/>
      <c r="E118" s="234"/>
      <c r="F118" s="234"/>
      <c r="G118" s="234"/>
      <c r="H118" s="234"/>
      <c r="I118" s="234"/>
    </row>
    <row r="119" spans="1:9" ht="72" customHeight="1">
      <c r="A119" s="157"/>
      <c r="B119" s="278" t="s">
        <v>187</v>
      </c>
      <c r="C119" s="278"/>
      <c r="D119" s="278"/>
      <c r="E119" s="278"/>
      <c r="F119" s="278"/>
      <c r="G119" s="278"/>
      <c r="H119" s="278"/>
      <c r="I119" s="278"/>
    </row>
    <row r="120" spans="1:9" ht="18.75" customHeight="1">
      <c r="A120" s="281" t="s">
        <v>181</v>
      </c>
      <c r="B120" s="281"/>
      <c r="C120" s="281"/>
      <c r="D120" s="281"/>
      <c r="E120" s="281"/>
      <c r="F120" s="281"/>
      <c r="G120" s="281"/>
      <c r="H120" s="281"/>
      <c r="I120" s="281"/>
    </row>
    <row r="121" spans="1:9" ht="14.25" customHeight="1">
      <c r="A121" s="235"/>
      <c r="B121" s="111"/>
      <c r="C121" s="111"/>
      <c r="D121" s="111"/>
      <c r="E121" s="111"/>
      <c r="F121" s="112"/>
      <c r="G121" s="111"/>
      <c r="H121" s="235"/>
      <c r="I121" s="235"/>
    </row>
    <row r="122" spans="1:9" ht="18.75">
      <c r="A122" s="279" t="s">
        <v>40</v>
      </c>
      <c r="B122" s="279"/>
      <c r="C122" s="279"/>
      <c r="D122" s="279"/>
      <c r="E122" s="279"/>
      <c r="F122" s="279"/>
      <c r="G122" s="279"/>
      <c r="H122" s="279"/>
      <c r="I122" s="279"/>
    </row>
    <row r="123" spans="1:9" ht="14.25" customHeight="1">
      <c r="A123" s="207"/>
      <c r="B123" s="207"/>
      <c r="C123" s="207"/>
      <c r="D123" s="207"/>
      <c r="E123" s="207"/>
      <c r="F123" s="207"/>
      <c r="G123" s="207"/>
      <c r="H123" s="207"/>
      <c r="I123" s="207"/>
    </row>
    <row r="124" spans="1:9" ht="43.5" customHeight="1">
      <c r="A124" s="280" t="s">
        <v>188</v>
      </c>
      <c r="B124" s="280"/>
      <c r="C124" s="280"/>
      <c r="D124" s="280"/>
      <c r="E124" s="280"/>
      <c r="F124" s="280"/>
      <c r="G124" s="280"/>
      <c r="H124" s="280"/>
      <c r="I124" s="280"/>
    </row>
    <row r="125" spans="1:9" ht="29.25" customHeight="1">
      <c r="A125" s="35" t="s">
        <v>96</v>
      </c>
      <c r="B125" s="33"/>
      <c r="C125" s="33"/>
      <c r="D125" s="33"/>
      <c r="E125" s="33"/>
      <c r="F125" s="33"/>
      <c r="G125" s="33"/>
      <c r="H125" s="33"/>
      <c r="I125" s="33"/>
    </row>
    <row r="126" spans="1:9" ht="14.25" customHeight="1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8.75">
      <c r="A127" s="279" t="s">
        <v>41</v>
      </c>
      <c r="B127" s="279"/>
      <c r="C127" s="279"/>
      <c r="D127" s="279"/>
      <c r="E127" s="279"/>
      <c r="F127" s="279"/>
      <c r="G127" s="279"/>
      <c r="H127" s="279"/>
      <c r="I127" s="279"/>
    </row>
    <row r="128" spans="1:9" ht="14.25" customHeight="1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8.75">
      <c r="A129" s="33" t="s">
        <v>123</v>
      </c>
      <c r="B129" s="33"/>
      <c r="C129" s="33"/>
      <c r="D129" s="33"/>
      <c r="E129" s="33"/>
      <c r="F129" s="33"/>
      <c r="G129" s="33"/>
      <c r="H129" s="33"/>
      <c r="I129" s="33"/>
    </row>
    <row r="130" spans="1:9" ht="18.75">
      <c r="A130" s="274">
        <f>I82</f>
        <v>759</v>
      </c>
      <c r="B130" s="274"/>
      <c r="C130" s="33" t="s">
        <v>42</v>
      </c>
      <c r="D130" s="172"/>
      <c r="F130" s="33"/>
      <c r="G130" s="33"/>
      <c r="H130" s="33"/>
      <c r="I130" s="33"/>
    </row>
    <row r="131" spans="1:9" ht="18.75">
      <c r="A131" s="33" t="s">
        <v>124</v>
      </c>
      <c r="B131" s="33"/>
      <c r="C131" s="274">
        <f>I84</f>
        <v>0</v>
      </c>
      <c r="D131" s="274"/>
      <c r="E131" s="33" t="s">
        <v>84</v>
      </c>
      <c r="F131" s="33"/>
      <c r="G131" s="33"/>
      <c r="H131" s="33"/>
      <c r="I131" s="33"/>
    </row>
    <row r="132" spans="1:9" ht="18.75">
      <c r="A132" s="33"/>
      <c r="B132" s="33"/>
      <c r="C132" s="113"/>
      <c r="D132" s="33"/>
      <c r="E132" s="33"/>
      <c r="F132" s="33"/>
      <c r="G132" s="33"/>
      <c r="H132" s="33"/>
      <c r="I132" s="33"/>
    </row>
    <row r="133" spans="1:9" ht="18.75">
      <c r="A133" s="33" t="s">
        <v>43</v>
      </c>
      <c r="B133" s="275"/>
      <c r="C133" s="275"/>
      <c r="D133" s="33"/>
      <c r="E133" s="33"/>
      <c r="F133" s="33"/>
      <c r="G133" s="33"/>
      <c r="H133" s="33"/>
      <c r="I133" s="33"/>
    </row>
    <row r="134" spans="1:9" ht="18.75">
      <c r="A134" s="33"/>
      <c r="B134" s="236"/>
      <c r="C134" s="236"/>
      <c r="D134" s="33"/>
      <c r="E134" s="33"/>
      <c r="F134" s="107" t="s">
        <v>125</v>
      </c>
      <c r="G134" s="35">
        <f>C111</f>
        <v>0</v>
      </c>
      <c r="H134" s="33"/>
      <c r="I134" s="33"/>
    </row>
    <row r="135" spans="1:9" ht="18.75">
      <c r="A135" s="33"/>
      <c r="B135" s="33"/>
      <c r="C135" s="33"/>
      <c r="D135" s="33"/>
      <c r="E135" s="115"/>
      <c r="F135" s="115"/>
      <c r="H135" s="33"/>
      <c r="I135" s="33"/>
    </row>
    <row r="136" spans="1:9" ht="32.25" customHeight="1">
      <c r="A136" s="37" t="s">
        <v>44</v>
      </c>
      <c r="B136" s="25"/>
      <c r="C136" s="25"/>
      <c r="D136" s="25"/>
      <c r="E136" s="25"/>
      <c r="F136" s="25"/>
      <c r="G136" s="25"/>
      <c r="H136" s="25"/>
      <c r="I136" s="25"/>
    </row>
    <row r="137" spans="1:9" ht="15.75">
      <c r="A137" s="203" t="s">
        <v>170</v>
      </c>
      <c r="B137" s="20" t="s">
        <v>171</v>
      </c>
      <c r="C137" s="32"/>
      <c r="D137" s="32"/>
      <c r="E137" s="32"/>
      <c r="F137" s="32"/>
      <c r="G137" s="32"/>
      <c r="H137" s="25"/>
      <c r="I137" s="25"/>
    </row>
    <row r="138" spans="1:9" ht="15.75">
      <c r="A138" s="203" t="s">
        <v>170</v>
      </c>
      <c r="B138" s="20" t="s">
        <v>172</v>
      </c>
      <c r="C138" s="32"/>
      <c r="D138" s="32"/>
      <c r="E138" s="32"/>
      <c r="F138" s="32"/>
      <c r="G138" s="32"/>
      <c r="H138" s="25"/>
      <c r="I138" s="25"/>
    </row>
    <row r="139" spans="1:9" ht="15.75">
      <c r="A139" s="203" t="s">
        <v>170</v>
      </c>
      <c r="B139" s="20" t="s">
        <v>173</v>
      </c>
      <c r="C139" s="32"/>
      <c r="D139" s="32"/>
      <c r="E139" s="32"/>
      <c r="F139" s="32"/>
      <c r="G139" s="32"/>
      <c r="H139" s="25"/>
      <c r="I139" s="25"/>
    </row>
    <row r="140" spans="1:9" ht="15.75">
      <c r="A140" s="203" t="s">
        <v>170</v>
      </c>
      <c r="B140" s="20" t="s">
        <v>174</v>
      </c>
      <c r="C140" s="32"/>
      <c r="D140" s="32"/>
      <c r="E140" s="32"/>
      <c r="F140" s="32"/>
      <c r="G140" s="32"/>
      <c r="H140" s="25"/>
      <c r="I140" s="25"/>
    </row>
    <row r="141" spans="1:9" ht="15.75">
      <c r="A141" s="203" t="s">
        <v>170</v>
      </c>
      <c r="B141" s="20" t="s">
        <v>175</v>
      </c>
      <c r="C141" s="32"/>
      <c r="D141" s="32"/>
      <c r="E141" s="32"/>
      <c r="F141" s="32"/>
      <c r="G141" s="32"/>
      <c r="H141" s="25"/>
      <c r="I141" s="25"/>
    </row>
    <row r="142" spans="1:9" ht="15.75">
      <c r="A142" s="203" t="s">
        <v>170</v>
      </c>
      <c r="B142" s="20" t="s">
        <v>176</v>
      </c>
      <c r="C142" s="32"/>
      <c r="D142" s="32"/>
      <c r="E142" s="32"/>
      <c r="F142" s="32"/>
      <c r="G142" s="32"/>
      <c r="H142" s="25"/>
      <c r="I142" s="25"/>
    </row>
    <row r="143" spans="1:9" ht="15.75">
      <c r="A143" s="203" t="s">
        <v>170</v>
      </c>
      <c r="B143" s="20" t="s">
        <v>177</v>
      </c>
      <c r="C143" s="32"/>
      <c r="D143" s="32"/>
      <c r="E143" s="32"/>
      <c r="F143" s="32"/>
      <c r="G143" s="32"/>
      <c r="H143" s="25"/>
      <c r="I143" s="25"/>
    </row>
    <row r="144" spans="1:9" ht="15.75">
      <c r="A144" s="203" t="s">
        <v>170</v>
      </c>
      <c r="B144" s="20" t="s">
        <v>178</v>
      </c>
      <c r="C144" s="32"/>
      <c r="D144" s="32"/>
      <c r="E144" s="32"/>
      <c r="F144" s="32"/>
      <c r="G144" s="32"/>
      <c r="H144" s="25"/>
      <c r="I144" s="25"/>
    </row>
    <row r="145" spans="1:9" ht="15.75">
      <c r="A145" s="203" t="s">
        <v>170</v>
      </c>
      <c r="B145" s="20" t="s">
        <v>179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170</v>
      </c>
      <c r="B146" s="20" t="s">
        <v>180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"/>
      <c r="B147" s="32"/>
      <c r="C147" s="32"/>
      <c r="D147" s="32"/>
      <c r="E147" s="32"/>
      <c r="F147" s="32"/>
      <c r="G147" s="32"/>
      <c r="H147" s="25"/>
      <c r="I147" s="25"/>
    </row>
    <row r="148" spans="1:9" ht="15">
      <c r="A148" s="18"/>
      <c r="B148" s="25"/>
      <c r="C148" s="25"/>
      <c r="D148" s="25"/>
      <c r="E148" s="25"/>
      <c r="F148" s="25"/>
      <c r="G148" s="25"/>
      <c r="H148" s="25"/>
      <c r="I148" s="25"/>
    </row>
    <row r="149" spans="1:9" ht="18.75">
      <c r="A149" s="114" t="s">
        <v>45</v>
      </c>
      <c r="B149" s="33"/>
      <c r="C149" s="33"/>
      <c r="D149" s="33"/>
      <c r="E149" s="33"/>
      <c r="F149" s="33"/>
      <c r="G149" s="33"/>
      <c r="H149" s="33"/>
      <c r="I149" s="33"/>
    </row>
    <row r="150" spans="1:9" ht="18.75">
      <c r="A150" s="115" t="s">
        <v>46</v>
      </c>
      <c r="B150" s="116">
        <f>C111</f>
        <v>0</v>
      </c>
      <c r="C150" s="115"/>
      <c r="D150" s="115"/>
      <c r="E150" s="115"/>
      <c r="F150" s="33"/>
      <c r="G150" s="33" t="s">
        <v>47</v>
      </c>
      <c r="H150" s="205"/>
      <c r="I150" s="33"/>
    </row>
    <row r="151" spans="1:9" ht="18.7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8.75">
      <c r="A152" s="33" t="s">
        <v>48</v>
      </c>
      <c r="B152" s="205"/>
      <c r="C152" s="33"/>
      <c r="D152" s="33"/>
      <c r="E152" s="33"/>
      <c r="F152" s="33"/>
      <c r="G152" s="33" t="s">
        <v>186</v>
      </c>
      <c r="H152" s="205"/>
      <c r="I152" s="33"/>
    </row>
    <row r="153" spans="1:9" ht="18.75">
      <c r="A153" s="33"/>
      <c r="B153" s="33"/>
      <c r="C153" s="33"/>
      <c r="D153" s="33"/>
      <c r="E153" s="33"/>
      <c r="F153" s="33"/>
      <c r="I153" s="33"/>
    </row>
    <row r="154" spans="1:9" ht="18.75">
      <c r="A154" s="33" t="s">
        <v>104</v>
      </c>
      <c r="B154" s="249"/>
      <c r="C154" s="33"/>
      <c r="D154" s="33"/>
      <c r="E154" s="33"/>
      <c r="F154" s="33"/>
      <c r="G154" s="33" t="s">
        <v>49</v>
      </c>
      <c r="H154" s="205"/>
      <c r="I154" s="33"/>
    </row>
    <row r="155" spans="1:9" ht="18.75">
      <c r="A155" s="115"/>
      <c r="B155" s="33"/>
      <c r="C155" s="33"/>
      <c r="D155" s="33"/>
      <c r="E155" s="33"/>
      <c r="F155" s="33"/>
      <c r="G155" s="33"/>
      <c r="H155" s="33"/>
      <c r="I155" s="33"/>
    </row>
    <row r="156" spans="1:9" ht="18.75">
      <c r="A156" s="33" t="s">
        <v>185</v>
      </c>
      <c r="B156" s="205"/>
      <c r="C156" s="33"/>
      <c r="D156" s="33"/>
      <c r="E156" s="33"/>
      <c r="F156" s="33"/>
      <c r="G156" s="33" t="s">
        <v>50</v>
      </c>
      <c r="H156" s="249"/>
      <c r="I156" s="33"/>
    </row>
    <row r="157" spans="1:9" ht="1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8.75">
      <c r="A159" s="206" t="s">
        <v>51</v>
      </c>
      <c r="B159" s="206">
        <f>A12</f>
        <v>0</v>
      </c>
      <c r="C159" s="137" t="s">
        <v>21</v>
      </c>
      <c r="D159" s="115"/>
      <c r="E159" s="115"/>
      <c r="F159" s="237"/>
      <c r="G159" s="206" t="s">
        <v>51</v>
      </c>
      <c r="H159" s="206">
        <f>A15</f>
        <v>0</v>
      </c>
      <c r="I159" s="137" t="s">
        <v>52</v>
      </c>
    </row>
    <row r="160" spans="1:9" ht="18.75">
      <c r="A160" s="115"/>
      <c r="B160" s="115"/>
      <c r="C160" s="115"/>
      <c r="D160" s="115"/>
      <c r="E160" s="115"/>
      <c r="F160" s="237"/>
      <c r="G160" s="206" t="s">
        <v>51</v>
      </c>
      <c r="H160" s="206">
        <f>H104</f>
        <v>0</v>
      </c>
      <c r="I160" s="139" t="s">
        <v>74</v>
      </c>
    </row>
    <row r="161" spans="1:9" ht="18.75">
      <c r="A161" s="115"/>
      <c r="B161" s="115"/>
      <c r="C161" s="115"/>
      <c r="D161" s="115"/>
      <c r="E161" s="115"/>
      <c r="F161" s="115"/>
      <c r="G161" s="115"/>
      <c r="H161" s="115"/>
      <c r="I161" s="115"/>
    </row>
    <row r="162" spans="1:9" ht="20.25">
      <c r="A162" s="276" t="s">
        <v>0</v>
      </c>
      <c r="B162" s="276"/>
      <c r="C162" s="276"/>
      <c r="D162" s="276"/>
      <c r="E162" s="276"/>
      <c r="F162" s="276"/>
      <c r="G162" s="276"/>
      <c r="H162" s="276"/>
      <c r="I162" s="276"/>
    </row>
    <row r="163" spans="1:9" ht="20.25">
      <c r="A163" s="276" t="str">
        <f>A98</f>
        <v>UFFICIO GIP/GUP</v>
      </c>
      <c r="B163" s="276"/>
      <c r="C163" s="276"/>
      <c r="D163" s="276"/>
      <c r="E163" s="276"/>
      <c r="F163" s="276"/>
      <c r="G163" s="276"/>
      <c r="H163" s="276"/>
      <c r="I163" s="276"/>
    </row>
    <row r="164" spans="1:9" ht="27.75" customHeight="1">
      <c r="A164" s="276" t="s">
        <v>53</v>
      </c>
      <c r="B164" s="276"/>
      <c r="C164" s="276"/>
      <c r="D164" s="276"/>
      <c r="E164" s="276"/>
      <c r="F164" s="276"/>
      <c r="G164" s="276"/>
      <c r="H164" s="276"/>
      <c r="I164" s="276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8.75">
      <c r="A166" s="115" t="s">
        <v>75</v>
      </c>
      <c r="B166" s="140">
        <f>F99</f>
        <v>0</v>
      </c>
      <c r="C166" s="115"/>
      <c r="D166" s="115"/>
      <c r="E166" s="115"/>
      <c r="F166" s="115"/>
      <c r="G166" s="115"/>
      <c r="H166" s="115"/>
      <c r="I166" s="115"/>
    </row>
    <row r="167" spans="1:9" ht="18.75">
      <c r="A167" s="115" t="s">
        <v>116</v>
      </c>
      <c r="B167" s="115"/>
      <c r="C167" s="115"/>
      <c r="D167" s="115"/>
      <c r="E167" s="115"/>
      <c r="F167" s="115"/>
      <c r="H167" s="164">
        <f>C111</f>
        <v>0</v>
      </c>
      <c r="I167" s="115"/>
    </row>
    <row r="168" spans="1:9" ht="18.75">
      <c r="A168" s="115"/>
      <c r="B168" s="115"/>
      <c r="C168" s="115"/>
      <c r="D168" s="115"/>
      <c r="E168" s="115"/>
      <c r="F168" s="115"/>
      <c r="G168" s="115"/>
      <c r="H168" s="115"/>
      <c r="I168" s="115"/>
    </row>
    <row r="169" spans="1:8" ht="18.75">
      <c r="A169" s="115" t="s">
        <v>109</v>
      </c>
      <c r="B169" s="115"/>
      <c r="C169" s="141">
        <f>E12</f>
        <v>0</v>
      </c>
      <c r="D169" s="142"/>
      <c r="E169" s="142"/>
      <c r="F169" s="228"/>
      <c r="G169" s="35">
        <f>G47</f>
        <v>0</v>
      </c>
      <c r="H169" s="33" t="s">
        <v>3</v>
      </c>
    </row>
    <row r="170" spans="1:9" ht="24.75" customHeight="1">
      <c r="A170" s="265" t="s">
        <v>79</v>
      </c>
      <c r="B170" s="265"/>
      <c r="C170" s="265"/>
      <c r="D170" s="265"/>
      <c r="E170" s="265"/>
      <c r="F170" s="265"/>
      <c r="G170" s="265"/>
      <c r="H170" s="265"/>
      <c r="I170" s="265"/>
    </row>
    <row r="171" spans="1:9" ht="18" customHeight="1">
      <c r="A171" s="270" t="s">
        <v>78</v>
      </c>
      <c r="B171" s="270"/>
      <c r="C171" s="238"/>
      <c r="D171" s="238"/>
      <c r="E171" s="238"/>
      <c r="F171" s="238"/>
      <c r="G171" s="238"/>
      <c r="H171" s="238"/>
      <c r="I171" s="238"/>
    </row>
    <row r="172" spans="1:9" ht="75" customHeight="1">
      <c r="A172" s="271" t="str">
        <f>IF(A115=1,B115,IF(A117=1,B117,IF(A119=1,B119)))</f>
        <v>difensore di persona offesa/parte civile ammessa al Patrocinio a spese dello Stato con provvedimento emesso da questo Ufficio in data ______________ (ipotesi ex art. 82 D.P.R. 115/2002)</v>
      </c>
      <c r="B172" s="271"/>
      <c r="C172" s="271"/>
      <c r="D172" s="271"/>
      <c r="E172" s="271"/>
      <c r="F172" s="271"/>
      <c r="G172" s="271"/>
      <c r="H172" s="271"/>
      <c r="I172" s="271"/>
    </row>
    <row r="173" spans="1:9" ht="24.75" customHeight="1">
      <c r="A173" s="265" t="s">
        <v>77</v>
      </c>
      <c r="B173" s="265"/>
      <c r="C173" s="265"/>
      <c r="D173" s="265"/>
      <c r="E173" s="265"/>
      <c r="F173" s="265"/>
      <c r="G173" s="265"/>
      <c r="H173" s="265"/>
      <c r="I173" s="265"/>
    </row>
    <row r="174" spans="1:9" ht="66" customHeight="1">
      <c r="A174" s="268" t="s">
        <v>80</v>
      </c>
      <c r="B174" s="268"/>
      <c r="C174" s="268"/>
      <c r="D174" s="268"/>
      <c r="E174" s="268"/>
      <c r="F174" s="268"/>
      <c r="G174" s="268"/>
      <c r="H174" s="268"/>
      <c r="I174" s="268"/>
    </row>
    <row r="175" spans="1:9" ht="68.25" customHeight="1">
      <c r="A175" s="268" t="s">
        <v>189</v>
      </c>
      <c r="B175" s="268"/>
      <c r="C175" s="268"/>
      <c r="D175" s="268"/>
      <c r="E175" s="268"/>
      <c r="F175" s="268"/>
      <c r="G175" s="268"/>
      <c r="H175" s="268"/>
      <c r="I175" s="268"/>
    </row>
    <row r="176" spans="1:9" ht="36" customHeight="1">
      <c r="A176" s="268" t="s">
        <v>82</v>
      </c>
      <c r="B176" s="268"/>
      <c r="C176" s="268"/>
      <c r="D176" s="268"/>
      <c r="E176" s="268"/>
      <c r="F176" s="268"/>
      <c r="G176" s="268"/>
      <c r="H176" s="268"/>
      <c r="I176" s="268"/>
    </row>
    <row r="177" spans="1:9" ht="20.25" customHeight="1">
      <c r="A177" s="268" t="s">
        <v>81</v>
      </c>
      <c r="B177" s="268"/>
      <c r="C177" s="268"/>
      <c r="D177" s="268"/>
      <c r="E177" s="268"/>
      <c r="F177" s="268"/>
      <c r="G177" s="268"/>
      <c r="H177" s="268"/>
      <c r="I177" s="268"/>
    </row>
    <row r="178" spans="1:9" ht="22.5" customHeight="1">
      <c r="A178" s="265" t="s">
        <v>83</v>
      </c>
      <c r="B178" s="265"/>
      <c r="C178" s="265"/>
      <c r="D178" s="265"/>
      <c r="E178" s="265"/>
      <c r="F178" s="265"/>
      <c r="G178" s="265"/>
      <c r="H178" s="265"/>
      <c r="I178" s="265"/>
    </row>
    <row r="179" spans="1:9" ht="25.5" customHeight="1">
      <c r="A179" s="115" t="s">
        <v>117</v>
      </c>
      <c r="B179" s="198"/>
      <c r="D179" s="115">
        <f>C111</f>
        <v>0</v>
      </c>
      <c r="E179" s="115"/>
      <c r="F179" s="115"/>
      <c r="G179" s="272" t="s">
        <v>168</v>
      </c>
      <c r="H179" s="272"/>
      <c r="I179" s="200">
        <f>I82</f>
        <v>759</v>
      </c>
    </row>
    <row r="180" spans="1:9" ht="18.75">
      <c r="A180" s="173" t="s">
        <v>126</v>
      </c>
      <c r="B180" s="115"/>
      <c r="C180" s="115"/>
      <c r="D180" s="115"/>
      <c r="E180" s="115"/>
      <c r="F180" s="115"/>
      <c r="G180" s="201"/>
      <c r="I180" s="115"/>
    </row>
    <row r="181" spans="1:9" ht="18.75">
      <c r="A181" s="115" t="s">
        <v>169</v>
      </c>
      <c r="B181" s="115"/>
      <c r="C181" s="273">
        <f>I84</f>
        <v>0</v>
      </c>
      <c r="D181" s="273"/>
      <c r="E181" s="173" t="s">
        <v>127</v>
      </c>
      <c r="F181" s="115"/>
      <c r="G181" s="201"/>
      <c r="I181" s="115"/>
    </row>
    <row r="182" spans="1:9" ht="18.75">
      <c r="A182" s="115"/>
      <c r="B182" s="115"/>
      <c r="C182" s="115"/>
      <c r="D182" s="115"/>
      <c r="E182" s="198"/>
      <c r="F182" s="115"/>
      <c r="G182" s="115"/>
      <c r="H182" s="115"/>
      <c r="I182" s="115"/>
    </row>
    <row r="183" spans="1:9" ht="21" customHeight="1">
      <c r="A183" s="269" t="s">
        <v>110</v>
      </c>
      <c r="B183" s="269"/>
      <c r="C183" s="269"/>
      <c r="D183" s="269"/>
      <c r="E183" s="269"/>
      <c r="F183" s="269"/>
      <c r="G183" s="269"/>
      <c r="H183" s="269"/>
      <c r="I183" s="269"/>
    </row>
    <row r="184" spans="1:9" ht="42" customHeight="1">
      <c r="A184" s="269" t="s">
        <v>85</v>
      </c>
      <c r="B184" s="269"/>
      <c r="C184" s="269"/>
      <c r="D184" s="269"/>
      <c r="E184" s="269"/>
      <c r="F184" s="269"/>
      <c r="G184" s="269"/>
      <c r="H184" s="269"/>
      <c r="I184" s="269"/>
    </row>
    <row r="185" spans="1:9" ht="39.75" customHeight="1">
      <c r="A185" s="269" t="s">
        <v>86</v>
      </c>
      <c r="B185" s="269"/>
      <c r="C185" s="269"/>
      <c r="D185" s="269"/>
      <c r="E185" s="269"/>
      <c r="F185" s="269"/>
      <c r="G185" s="269"/>
      <c r="H185" s="269"/>
      <c r="I185" s="269"/>
    </row>
    <row r="186" spans="1:9" ht="24.75" customHeight="1">
      <c r="A186" s="115" t="s">
        <v>54</v>
      </c>
      <c r="B186" s="115"/>
      <c r="C186" s="115"/>
      <c r="D186" s="115"/>
      <c r="E186" s="115"/>
      <c r="F186" s="115"/>
      <c r="G186" s="115"/>
      <c r="H186" s="115"/>
      <c r="I186" s="115"/>
    </row>
    <row r="187" spans="1:9" ht="18.75">
      <c r="A187" s="115"/>
      <c r="B187" s="115"/>
      <c r="C187" s="115"/>
      <c r="D187" s="115"/>
      <c r="E187" s="115"/>
      <c r="F187" s="198"/>
      <c r="G187" s="198"/>
      <c r="H187" s="115" t="s">
        <v>55</v>
      </c>
      <c r="I187" s="115"/>
    </row>
    <row r="188" spans="1:9" ht="17.25" customHeight="1">
      <c r="A188" s="198"/>
      <c r="B188" s="198"/>
      <c r="C188" s="198"/>
      <c r="D188" s="198"/>
      <c r="E188" s="115"/>
      <c r="F188" s="198"/>
      <c r="G188" s="115"/>
      <c r="H188" s="115"/>
      <c r="I188" s="115"/>
    </row>
    <row r="189" spans="1:9" ht="18.75">
      <c r="A189" s="115" t="s">
        <v>107</v>
      </c>
      <c r="B189" s="115"/>
      <c r="C189" s="115"/>
      <c r="D189" s="115"/>
      <c r="E189" s="115"/>
      <c r="F189" s="115"/>
      <c r="G189" s="115"/>
      <c r="H189" s="115"/>
      <c r="I189" s="115"/>
    </row>
    <row r="190" spans="1:9" ht="18.75">
      <c r="A190" s="115" t="s">
        <v>73</v>
      </c>
      <c r="B190" s="115"/>
      <c r="C190" s="115"/>
      <c r="D190" s="115"/>
      <c r="E190" s="115"/>
      <c r="F190" s="115"/>
      <c r="G190" s="115"/>
      <c r="H190" s="115"/>
      <c r="I190" s="115"/>
    </row>
    <row r="191" spans="1:9" ht="18.75">
      <c r="A191" s="115" t="s">
        <v>87</v>
      </c>
      <c r="B191" s="115"/>
      <c r="C191" s="115"/>
      <c r="D191" s="115"/>
      <c r="E191" s="115"/>
      <c r="F191" s="115"/>
      <c r="G191" s="115"/>
      <c r="H191" s="115"/>
      <c r="I191" s="115"/>
    </row>
    <row r="192" spans="1:9" ht="18.75">
      <c r="A192" s="144"/>
      <c r="B192" s="144"/>
      <c r="C192" s="144"/>
      <c r="D192" s="144"/>
      <c r="E192" s="144"/>
      <c r="F192" s="144"/>
      <c r="G192" s="198"/>
      <c r="H192" s="139" t="s">
        <v>56</v>
      </c>
      <c r="I192" s="144"/>
    </row>
    <row r="193" spans="1:9" ht="44.25" customHeight="1">
      <c r="A193" s="15"/>
      <c r="B193" s="14"/>
      <c r="C193" s="14"/>
      <c r="D193" s="14"/>
      <c r="E193" s="14"/>
      <c r="F193" s="14"/>
      <c r="G193" s="23"/>
      <c r="H193" s="23"/>
      <c r="I193" s="14"/>
    </row>
    <row r="194" spans="1:9" ht="23.25" customHeight="1">
      <c r="A194" s="258" t="s">
        <v>88</v>
      </c>
      <c r="B194" s="259"/>
      <c r="C194" s="259"/>
      <c r="D194" s="259"/>
      <c r="E194" s="259"/>
      <c r="F194" s="259"/>
      <c r="G194" s="259"/>
      <c r="H194" s="259"/>
      <c r="I194" s="260"/>
    </row>
    <row r="195" spans="1:9" ht="18.75">
      <c r="A195" s="145" t="s">
        <v>89</v>
      </c>
      <c r="B195" s="115"/>
      <c r="C195" s="115"/>
      <c r="D195" s="115"/>
      <c r="E195" s="115"/>
      <c r="F195" s="115"/>
      <c r="G195" s="115"/>
      <c r="H195" s="115"/>
      <c r="I195" s="146"/>
    </row>
    <row r="196" spans="1:9" ht="19.5" customHeight="1">
      <c r="A196" s="239" t="s">
        <v>105</v>
      </c>
      <c r="B196" s="115"/>
      <c r="C196" s="115"/>
      <c r="D196" s="115"/>
      <c r="E196" s="115"/>
      <c r="F196" s="115"/>
      <c r="G196" s="115"/>
      <c r="H196" s="115"/>
      <c r="I196" s="146"/>
    </row>
    <row r="197" spans="1:9" ht="23.25" customHeight="1">
      <c r="A197" s="239" t="s">
        <v>106</v>
      </c>
      <c r="B197" s="115"/>
      <c r="C197" s="115"/>
      <c r="D197" s="115"/>
      <c r="E197" s="115"/>
      <c r="F197" s="115"/>
      <c r="G197" s="115"/>
      <c r="H197" s="115"/>
      <c r="I197" s="146"/>
    </row>
    <row r="198" spans="1:9" ht="18.75">
      <c r="A198" s="261" t="s">
        <v>90</v>
      </c>
      <c r="B198" s="262"/>
      <c r="C198" s="262"/>
      <c r="D198" s="262"/>
      <c r="E198" s="262"/>
      <c r="F198" s="262"/>
      <c r="G198" s="262"/>
      <c r="H198" s="262"/>
      <c r="I198" s="263"/>
    </row>
    <row r="199" spans="1:9" ht="18.75">
      <c r="A199" s="264" t="s">
        <v>40</v>
      </c>
      <c r="B199" s="265"/>
      <c r="C199" s="265"/>
      <c r="D199" s="265"/>
      <c r="E199" s="265"/>
      <c r="F199" s="265"/>
      <c r="G199" s="265"/>
      <c r="H199" s="265"/>
      <c r="I199" s="266"/>
    </row>
    <row r="200" spans="1:9" ht="18.75">
      <c r="A200" s="145" t="s">
        <v>95</v>
      </c>
      <c r="B200" s="115"/>
      <c r="C200" s="115"/>
      <c r="D200" s="115"/>
      <c r="E200" s="115"/>
      <c r="F200" s="115"/>
      <c r="G200" s="115"/>
      <c r="H200" s="115"/>
      <c r="I200" s="146"/>
    </row>
    <row r="201" spans="1:9" ht="18.75">
      <c r="A201" s="145"/>
      <c r="B201" s="115"/>
      <c r="C201" s="115"/>
      <c r="D201" s="115"/>
      <c r="E201" s="115"/>
      <c r="F201" s="115"/>
      <c r="G201" s="115"/>
      <c r="H201" s="115"/>
      <c r="I201" s="146"/>
    </row>
    <row r="202" spans="1:9" ht="18.75">
      <c r="A202" s="145" t="s">
        <v>91</v>
      </c>
      <c r="B202" s="115"/>
      <c r="C202" s="115"/>
      <c r="D202" s="115"/>
      <c r="E202" s="115"/>
      <c r="F202" s="115"/>
      <c r="G202" s="115"/>
      <c r="H202" s="115"/>
      <c r="I202" s="146"/>
    </row>
    <row r="203" spans="1:9" ht="18.75">
      <c r="A203" s="240"/>
      <c r="B203" s="142"/>
      <c r="C203" s="142"/>
      <c r="D203" s="142"/>
      <c r="E203" s="142"/>
      <c r="F203" s="142"/>
      <c r="G203" s="142"/>
      <c r="H203" s="142" t="s">
        <v>92</v>
      </c>
      <c r="I203" s="241"/>
    </row>
    <row r="204" spans="1:9" ht="63" customHeight="1">
      <c r="A204" s="237"/>
      <c r="B204" s="237"/>
      <c r="C204" s="237"/>
      <c r="D204" s="237"/>
      <c r="E204" s="237"/>
      <c r="F204" s="237"/>
      <c r="G204" s="237"/>
      <c r="H204" s="237"/>
      <c r="I204" s="237"/>
    </row>
    <row r="205" spans="1:9" ht="18.75">
      <c r="A205" s="267" t="s">
        <v>93</v>
      </c>
      <c r="B205" s="267"/>
      <c r="C205" s="267"/>
      <c r="D205" s="267"/>
      <c r="E205" s="267"/>
      <c r="F205" s="267"/>
      <c r="G205" s="267"/>
      <c r="H205" s="267"/>
      <c r="I205" s="267"/>
    </row>
    <row r="206" spans="1:9" ht="18.75">
      <c r="A206" s="242"/>
      <c r="B206" s="243"/>
      <c r="C206" s="243"/>
      <c r="D206" s="243"/>
      <c r="E206" s="243"/>
      <c r="F206" s="243"/>
      <c r="G206" s="243"/>
      <c r="H206" s="243"/>
      <c r="I206" s="244"/>
    </row>
    <row r="207" spans="1:9" ht="18.75">
      <c r="A207" s="245" t="s">
        <v>94</v>
      </c>
      <c r="B207" s="115"/>
      <c r="C207" s="115"/>
      <c r="D207" s="115"/>
      <c r="E207" s="115"/>
      <c r="F207" s="115"/>
      <c r="G207" s="115"/>
      <c r="H207" s="115"/>
      <c r="I207" s="146"/>
    </row>
    <row r="208" spans="1:9" ht="18.75">
      <c r="A208" s="145"/>
      <c r="B208" s="115"/>
      <c r="C208" s="115"/>
      <c r="D208" s="115"/>
      <c r="E208" s="115"/>
      <c r="F208" s="115"/>
      <c r="G208" s="115"/>
      <c r="H208" s="115"/>
      <c r="I208" s="146"/>
    </row>
    <row r="209" spans="1:9" ht="18.75">
      <c r="A209" s="145" t="s">
        <v>91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240"/>
      <c r="B210" s="142"/>
      <c r="C210" s="142"/>
      <c r="D210" s="142"/>
      <c r="E210" s="142"/>
      <c r="F210" s="142"/>
      <c r="G210" s="142"/>
      <c r="H210" s="142" t="s">
        <v>92</v>
      </c>
      <c r="I210" s="241"/>
    </row>
    <row r="211" spans="1:9" ht="18.75">
      <c r="A211" s="237"/>
      <c r="B211" s="237"/>
      <c r="C211" s="237"/>
      <c r="D211" s="237"/>
      <c r="E211" s="237"/>
      <c r="F211" s="237"/>
      <c r="G211" s="237"/>
      <c r="H211" s="237"/>
      <c r="I211" s="237"/>
    </row>
    <row r="212" spans="1:9" ht="15">
      <c r="A212" s="214"/>
      <c r="B212" s="214"/>
      <c r="C212" s="214"/>
      <c r="D212" s="214"/>
      <c r="E212" s="214"/>
      <c r="F212" s="214"/>
      <c r="G212" s="214"/>
      <c r="H212" s="214"/>
      <c r="I212" s="214"/>
    </row>
  </sheetData>
  <sheetProtection password="83AF" sheet="1" selectLockedCells="1"/>
  <mergeCells count="70">
    <mergeCell ref="A10:B10"/>
    <mergeCell ref="B12:C12"/>
    <mergeCell ref="B13:C13"/>
    <mergeCell ref="B23:E23"/>
    <mergeCell ref="B24:E24"/>
    <mergeCell ref="A1:I1"/>
    <mergeCell ref="A2:I2"/>
    <mergeCell ref="A4:I4"/>
    <mergeCell ref="A5:I5"/>
    <mergeCell ref="A7:I7"/>
    <mergeCell ref="A8:I8"/>
    <mergeCell ref="B19:E19"/>
    <mergeCell ref="H23:I23"/>
    <mergeCell ref="B29:E29"/>
    <mergeCell ref="H29:I29"/>
    <mergeCell ref="A92:I92"/>
    <mergeCell ref="B34:E34"/>
    <mergeCell ref="H34:I34"/>
    <mergeCell ref="B35:E35"/>
    <mergeCell ref="A36:I36"/>
    <mergeCell ref="B38:E38"/>
    <mergeCell ref="A41:I41"/>
    <mergeCell ref="A42:I42"/>
    <mergeCell ref="A43:I43"/>
    <mergeCell ref="A44:I44"/>
    <mergeCell ref="A40:I40"/>
    <mergeCell ref="A51:F51"/>
    <mergeCell ref="A52:F52"/>
    <mergeCell ref="A48:I48"/>
    <mergeCell ref="A85:I85"/>
    <mergeCell ref="A91:I91"/>
    <mergeCell ref="A93:I93"/>
    <mergeCell ref="A97:I97"/>
    <mergeCell ref="A98:I98"/>
    <mergeCell ref="A99:E99"/>
    <mergeCell ref="F99:I99"/>
    <mergeCell ref="A101:I102"/>
    <mergeCell ref="A113:I113"/>
    <mergeCell ref="B115:I115"/>
    <mergeCell ref="B117:I117"/>
    <mergeCell ref="B119:I119"/>
    <mergeCell ref="A122:I122"/>
    <mergeCell ref="A124:I124"/>
    <mergeCell ref="A127:I127"/>
    <mergeCell ref="A120:I120"/>
    <mergeCell ref="A130:B130"/>
    <mergeCell ref="C131:D131"/>
    <mergeCell ref="B133:C133"/>
    <mergeCell ref="A162:I162"/>
    <mergeCell ref="A163:I163"/>
    <mergeCell ref="A164:I164"/>
    <mergeCell ref="A185:I185"/>
    <mergeCell ref="A170:I170"/>
    <mergeCell ref="A171:B171"/>
    <mergeCell ref="A172:I172"/>
    <mergeCell ref="A173:I173"/>
    <mergeCell ref="A174:I174"/>
    <mergeCell ref="A175:I175"/>
    <mergeCell ref="G179:H179"/>
    <mergeCell ref="C181:D181"/>
    <mergeCell ref="A9:I9"/>
    <mergeCell ref="A194:I194"/>
    <mergeCell ref="A198:I198"/>
    <mergeCell ref="A199:I199"/>
    <mergeCell ref="A205:I205"/>
    <mergeCell ref="A176:I176"/>
    <mergeCell ref="A177:I177"/>
    <mergeCell ref="A178:I178"/>
    <mergeCell ref="A183:I183"/>
    <mergeCell ref="A184:I184"/>
  </mergeCells>
  <conditionalFormatting sqref="A15 A13">
    <cfRule type="iconSet" priority="3" dxfId="8">
      <iconSet iconSet="3ArrowsGray">
        <cfvo type="percent" val="0"/>
        <cfvo type="percent" val="33"/>
        <cfvo type="percent" val="67"/>
      </iconSet>
    </cfRule>
  </conditionalFormatting>
  <conditionalFormatting sqref="B150">
    <cfRule type="cellIs" priority="2" dxfId="9" operator="equal">
      <formula>"C131"</formula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30 G35 A35 F39">
      <formula1>1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44" max="8" man="1"/>
    <brk id="95" max="8" man="1"/>
    <brk id="157" max="8" man="1"/>
  </rowBreaks>
  <ignoredErrors>
    <ignoredError sqref="C131" unlockedFormula="1"/>
  </ignoredErrors>
  <drawing r:id="rId3"/>
  <legacyDrawing r:id="rId2"/>
  <oleObjects>
    <oleObject progId="Word.Picture.8" shapeId="347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zoomScaleSheetLayoutView="100" zoomScalePageLayoutView="0" workbookViewId="0" topLeftCell="A1">
      <selection activeCell="J84" sqref="J84"/>
    </sheetView>
  </sheetViews>
  <sheetFormatPr defaultColWidth="9.140625" defaultRowHeight="15"/>
  <cols>
    <col min="1" max="1" width="12.57421875" style="1" customWidth="1"/>
    <col min="2" max="2" width="11.00390625" style="1" bestFit="1" customWidth="1"/>
    <col min="3" max="5" width="9.7109375" style="1" customWidth="1"/>
    <col min="6" max="6" width="12.7109375" style="1" customWidth="1"/>
    <col min="7" max="7" width="14.140625" style="1" customWidth="1"/>
    <col min="8" max="8" width="13.421875" style="1" customWidth="1"/>
    <col min="9" max="9" width="23.57421875" style="1" customWidth="1"/>
    <col min="10" max="16384" width="9.140625" style="1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157</v>
      </c>
      <c r="B8" s="323"/>
      <c r="C8" s="323"/>
      <c r="D8" s="323"/>
      <c r="E8" s="323"/>
      <c r="F8" s="323"/>
      <c r="G8" s="323"/>
      <c r="H8" s="323"/>
      <c r="I8" s="323"/>
    </row>
    <row r="9" spans="1:9" ht="15.75" thickBot="1">
      <c r="A9" s="344" t="s">
        <v>158</v>
      </c>
      <c r="B9" s="344"/>
      <c r="C9" s="344"/>
      <c r="D9" s="344"/>
      <c r="E9" s="344"/>
      <c r="F9" s="344"/>
      <c r="G9" s="344"/>
      <c r="H9" s="344"/>
      <c r="I9" s="344"/>
    </row>
    <row r="10" spans="1:9" s="117" customFormat="1" ht="15.75">
      <c r="A10" s="327" t="s">
        <v>1</v>
      </c>
      <c r="B10" s="328"/>
      <c r="C10" s="123"/>
      <c r="D10" s="28"/>
      <c r="E10" s="41" t="s">
        <v>2</v>
      </c>
      <c r="F10" s="51"/>
      <c r="G10" s="51"/>
      <c r="H10" s="51"/>
      <c r="I10" s="124"/>
    </row>
    <row r="11" spans="1:9" s="117" customFormat="1" ht="15.75">
      <c r="A11" s="46" t="s">
        <v>21</v>
      </c>
      <c r="B11" s="26"/>
      <c r="C11" s="125"/>
      <c r="D11" s="28"/>
      <c r="E11" s="42" t="s">
        <v>65</v>
      </c>
      <c r="F11" s="16"/>
      <c r="G11" s="16"/>
      <c r="H11" s="16"/>
      <c r="I11" s="126"/>
    </row>
    <row r="12" spans="1:9" s="117" customFormat="1" ht="15.75">
      <c r="A12" s="47"/>
      <c r="B12" s="329" t="s">
        <v>68</v>
      </c>
      <c r="C12" s="330"/>
      <c r="D12" s="28"/>
      <c r="E12" s="43"/>
      <c r="F12" s="127"/>
      <c r="G12" s="127"/>
      <c r="H12" s="160" t="s">
        <v>113</v>
      </c>
      <c r="I12" s="161"/>
    </row>
    <row r="13" spans="1:9" s="117" customFormat="1" ht="15.75">
      <c r="A13" s="48"/>
      <c r="B13" s="331"/>
      <c r="C13" s="332"/>
      <c r="D13" s="28"/>
      <c r="E13" s="44"/>
      <c r="F13" s="128"/>
      <c r="G13" s="128"/>
      <c r="H13" s="160" t="s">
        <v>113</v>
      </c>
      <c r="I13" s="162"/>
    </row>
    <row r="14" spans="1:9" s="117" customFormat="1" ht="15.75">
      <c r="A14" s="46" t="s">
        <v>67</v>
      </c>
      <c r="B14" s="17"/>
      <c r="C14" s="125"/>
      <c r="D14" s="28"/>
      <c r="E14" s="44"/>
      <c r="F14" s="128"/>
      <c r="G14" s="128"/>
      <c r="H14" s="160" t="s">
        <v>113</v>
      </c>
      <c r="I14" s="162"/>
    </row>
    <row r="15" spans="1:9" s="117" customFormat="1" ht="16.5" thickBot="1">
      <c r="A15" s="49"/>
      <c r="B15" s="50"/>
      <c r="C15" s="129"/>
      <c r="D15" s="125"/>
      <c r="E15" s="45"/>
      <c r="F15" s="130"/>
      <c r="G15" s="130"/>
      <c r="H15" s="160" t="s">
        <v>113</v>
      </c>
      <c r="I15" s="163"/>
    </row>
    <row r="16" spans="1:9" ht="15">
      <c r="A16" s="40" t="s">
        <v>128</v>
      </c>
      <c r="B16" s="6"/>
      <c r="C16" s="7"/>
      <c r="D16" s="8"/>
      <c r="E16" s="5"/>
      <c r="F16" s="5"/>
      <c r="G16" s="5"/>
      <c r="H16" s="5"/>
      <c r="I16" s="5"/>
    </row>
    <row r="17" spans="1:9" s="2" customFormat="1" ht="15">
      <c r="A17" s="40" t="s">
        <v>112</v>
      </c>
      <c r="B17" s="6"/>
      <c r="C17" s="7"/>
      <c r="D17" s="8"/>
      <c r="E17" s="8"/>
      <c r="F17" s="8"/>
      <c r="G17" s="8"/>
      <c r="H17" s="8"/>
      <c r="I17" s="8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117" customFormat="1" ht="15.75">
      <c r="A19" s="188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117" customFormat="1" ht="16.5" thickBot="1">
      <c r="A20" s="55">
        <v>0</v>
      </c>
      <c r="B20" s="56"/>
      <c r="C20" s="57" t="s">
        <v>6</v>
      </c>
      <c r="D20" s="133"/>
      <c r="E20" s="121"/>
      <c r="F20" s="119"/>
      <c r="G20" s="120"/>
      <c r="H20" s="120"/>
      <c r="I20" s="120"/>
    </row>
    <row r="21" spans="1:9" ht="15">
      <c r="A21" s="40" t="s">
        <v>129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333" t="s">
        <v>152</v>
      </c>
      <c r="C23" s="333"/>
      <c r="D23" s="333"/>
      <c r="E23" s="334"/>
      <c r="F23" s="28"/>
      <c r="G23" s="41" t="s">
        <v>8</v>
      </c>
      <c r="H23" s="308" t="s">
        <v>9</v>
      </c>
      <c r="I23" s="309"/>
    </row>
    <row r="24" spans="1:9" ht="15.75">
      <c r="A24" s="36"/>
      <c r="B24" s="335" t="s">
        <v>153</v>
      </c>
      <c r="C24" s="335"/>
      <c r="D24" s="335"/>
      <c r="E24" s="336"/>
      <c r="F24" s="28"/>
      <c r="G24" s="36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8"/>
      <c r="G25" s="55">
        <v>0</v>
      </c>
      <c r="H25" s="57"/>
      <c r="I25" s="59" t="s">
        <v>6</v>
      </c>
    </row>
    <row r="26" spans="1:9" ht="15">
      <c r="A26" s="40" t="s">
        <v>154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148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308" t="s">
        <v>100</v>
      </c>
      <c r="C29" s="308"/>
      <c r="D29" s="308"/>
      <c r="E29" s="309"/>
      <c r="F29" s="28"/>
      <c r="G29" s="60" t="s">
        <v>11</v>
      </c>
      <c r="H29" s="308" t="s">
        <v>12</v>
      </c>
      <c r="I29" s="309"/>
    </row>
    <row r="30" spans="1:9" ht="16.5" thickBot="1">
      <c r="A30" s="55">
        <v>1</v>
      </c>
      <c r="B30" s="57"/>
      <c r="C30" s="53"/>
      <c r="D30" s="53"/>
      <c r="E30" s="129"/>
      <c r="F30" s="28"/>
      <c r="G30" s="55">
        <v>1</v>
      </c>
      <c r="H30" s="57"/>
      <c r="I30" s="58"/>
    </row>
    <row r="31" spans="1:9" ht="15">
      <c r="A31" s="40" t="s">
        <v>130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149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308" t="s">
        <v>14</v>
      </c>
      <c r="C34" s="308"/>
      <c r="D34" s="308"/>
      <c r="E34" s="309"/>
      <c r="F34" s="28"/>
      <c r="G34" s="60" t="s">
        <v>15</v>
      </c>
      <c r="H34" s="308" t="s">
        <v>16</v>
      </c>
      <c r="I34" s="309"/>
    </row>
    <row r="35" spans="1:9" ht="16.5" thickBot="1">
      <c r="A35" s="55">
        <v>1</v>
      </c>
      <c r="B35" s="324" t="s">
        <v>17</v>
      </c>
      <c r="C35" s="324"/>
      <c r="D35" s="324"/>
      <c r="E35" s="325"/>
      <c r="F35" s="28"/>
      <c r="G35" s="55">
        <v>1</v>
      </c>
      <c r="H35" s="57"/>
      <c r="I35" s="58"/>
    </row>
    <row r="36" spans="1:9" ht="27" customHeight="1">
      <c r="A36" s="326" t="s">
        <v>131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308" t="s">
        <v>19</v>
      </c>
      <c r="C38" s="308"/>
      <c r="D38" s="308"/>
      <c r="E38" s="309"/>
      <c r="F38" s="15"/>
      <c r="G38" s="4"/>
      <c r="H38" s="4"/>
      <c r="I38" s="4"/>
    </row>
    <row r="39" spans="1:9" ht="16.5" thickBot="1">
      <c r="A39" s="55">
        <v>0</v>
      </c>
      <c r="B39" s="52"/>
      <c r="C39" s="71" t="s">
        <v>6</v>
      </c>
      <c r="D39" s="131"/>
      <c r="E39" s="132"/>
      <c r="F39" s="61"/>
      <c r="G39" s="4"/>
      <c r="H39" s="4"/>
      <c r="I39" s="4"/>
    </row>
    <row r="40" spans="1:9" ht="15.75" customHeight="1">
      <c r="A40" s="322" t="s">
        <v>132</v>
      </c>
      <c r="B40" s="322"/>
      <c r="C40" s="322"/>
      <c r="D40" s="322"/>
      <c r="E40" s="322"/>
      <c r="F40" s="322"/>
      <c r="G40" s="322"/>
      <c r="H40" s="322"/>
      <c r="I40" s="322"/>
    </row>
    <row r="41" ht="15.75" thickBot="1"/>
    <row r="42" spans="1:9" ht="27" customHeight="1">
      <c r="A42" s="310" t="s">
        <v>133</v>
      </c>
      <c r="B42" s="311"/>
      <c r="C42" s="311"/>
      <c r="D42" s="311"/>
      <c r="E42" s="311"/>
      <c r="F42" s="311"/>
      <c r="G42" s="311"/>
      <c r="H42" s="311"/>
      <c r="I42" s="312"/>
    </row>
    <row r="43" spans="1:9" ht="27" customHeight="1">
      <c r="A43" s="313" t="s">
        <v>134</v>
      </c>
      <c r="B43" s="314"/>
      <c r="C43" s="314"/>
      <c r="D43" s="314"/>
      <c r="E43" s="314"/>
      <c r="F43" s="314"/>
      <c r="G43" s="314"/>
      <c r="H43" s="314"/>
      <c r="I43" s="315"/>
    </row>
    <row r="44" spans="1:9" ht="49.5" customHeight="1">
      <c r="A44" s="316" t="s">
        <v>135</v>
      </c>
      <c r="B44" s="317"/>
      <c r="C44" s="317"/>
      <c r="D44" s="317"/>
      <c r="E44" s="317"/>
      <c r="F44" s="317"/>
      <c r="G44" s="317"/>
      <c r="H44" s="317"/>
      <c r="I44" s="318"/>
    </row>
    <row r="45" spans="1:9" ht="27" customHeight="1" thickBot="1">
      <c r="A45" s="319" t="s">
        <v>136</v>
      </c>
      <c r="B45" s="320"/>
      <c r="C45" s="320"/>
      <c r="D45" s="320"/>
      <c r="E45" s="320"/>
      <c r="F45" s="320"/>
      <c r="G45" s="320"/>
      <c r="H45" s="320"/>
      <c r="I45" s="321"/>
    </row>
    <row r="46" spans="1:9" ht="15.75">
      <c r="A46" s="178" t="s">
        <v>20</v>
      </c>
      <c r="B46" s="54"/>
      <c r="C46" s="179">
        <f>A12</f>
        <v>0</v>
      </c>
      <c r="D46" s="180" t="s">
        <v>21</v>
      </c>
      <c r="E46" s="181"/>
      <c r="F46" s="179">
        <f>A15</f>
        <v>0</v>
      </c>
      <c r="G46" s="180" t="s">
        <v>67</v>
      </c>
      <c r="H46" s="182">
        <f>B13</f>
        <v>0</v>
      </c>
      <c r="I46" s="177" t="s">
        <v>69</v>
      </c>
    </row>
    <row r="47" spans="1:9" ht="10.5" customHeight="1">
      <c r="A47" s="86"/>
      <c r="B47" s="20"/>
      <c r="C47" s="20"/>
      <c r="D47" s="2"/>
      <c r="E47" s="2"/>
      <c r="F47" s="20"/>
      <c r="G47" s="20"/>
      <c r="H47" s="20"/>
      <c r="I47" s="82"/>
    </row>
    <row r="48" spans="1:9" ht="15.75">
      <c r="A48" s="86" t="s">
        <v>22</v>
      </c>
      <c r="B48" s="20"/>
      <c r="C48" s="21">
        <f>E12</f>
        <v>0</v>
      </c>
      <c r="D48" s="24"/>
      <c r="E48" s="21"/>
      <c r="F48" s="24"/>
      <c r="G48" s="246"/>
      <c r="H48" s="25" t="s">
        <v>3</v>
      </c>
      <c r="I48" s="82"/>
    </row>
    <row r="49" spans="1:9" ht="15">
      <c r="A49" s="296" t="s">
        <v>140</v>
      </c>
      <c r="B49" s="297"/>
      <c r="C49" s="297"/>
      <c r="D49" s="297"/>
      <c r="E49" s="297"/>
      <c r="F49" s="297"/>
      <c r="G49" s="297"/>
      <c r="H49" s="297"/>
      <c r="I49" s="298"/>
    </row>
    <row r="50" spans="1:9" ht="25.5" customHeight="1">
      <c r="A50" s="185" t="s">
        <v>23</v>
      </c>
      <c r="B50" s="75"/>
      <c r="C50" s="75"/>
      <c r="D50" s="75"/>
      <c r="E50" s="75"/>
      <c r="F50" s="13"/>
      <c r="G50" s="76" t="s">
        <v>24</v>
      </c>
      <c r="H50" s="77"/>
      <c r="I50" s="78"/>
    </row>
    <row r="51" spans="1:9" ht="15.75">
      <c r="A51" s="79" t="s">
        <v>25</v>
      </c>
      <c r="B51" s="80"/>
      <c r="C51" s="80"/>
      <c r="D51" s="80"/>
      <c r="E51" s="80"/>
      <c r="F51" s="2"/>
      <c r="G51" s="81">
        <v>350</v>
      </c>
      <c r="H51" s="20"/>
      <c r="I51" s="82"/>
    </row>
    <row r="52" spans="1:9" ht="41.25" customHeight="1">
      <c r="A52" s="292" t="s">
        <v>183</v>
      </c>
      <c r="B52" s="293"/>
      <c r="C52" s="293"/>
      <c r="D52" s="293"/>
      <c r="E52" s="293"/>
      <c r="F52" s="293"/>
      <c r="G52" s="81">
        <f>LOOKUP(A20,{0,1},{0,300})</f>
        <v>0</v>
      </c>
      <c r="H52" s="81"/>
      <c r="I52" s="83"/>
    </row>
    <row r="53" spans="1:9" ht="15.75">
      <c r="A53" s="294"/>
      <c r="B53" s="295"/>
      <c r="C53" s="295"/>
      <c r="D53" s="295"/>
      <c r="E53" s="295"/>
      <c r="F53" s="295"/>
      <c r="G53" s="81"/>
      <c r="H53" s="81"/>
      <c r="I53" s="83"/>
    </row>
    <row r="54" spans="1:9" ht="15.75">
      <c r="A54" s="194" t="s">
        <v>111</v>
      </c>
      <c r="B54" s="165"/>
      <c r="C54" s="165"/>
      <c r="D54" s="165"/>
      <c r="E54" s="165"/>
      <c r="F54" s="165"/>
      <c r="G54" s="81">
        <v>525</v>
      </c>
      <c r="H54" s="81"/>
      <c r="I54" s="83"/>
    </row>
    <row r="55" spans="1:9" ht="15.75">
      <c r="A55" s="46" t="s">
        <v>26</v>
      </c>
      <c r="B55" s="17"/>
      <c r="C55" s="17"/>
      <c r="D55" s="17"/>
      <c r="E55" s="17"/>
      <c r="F55" s="2"/>
      <c r="G55" s="81">
        <v>725</v>
      </c>
      <c r="H55" s="20"/>
      <c r="I55" s="82"/>
    </row>
    <row r="56" spans="1:9" ht="15.75">
      <c r="A56" s="74" t="s">
        <v>27</v>
      </c>
      <c r="B56" s="22"/>
      <c r="C56" s="22"/>
      <c r="D56" s="22"/>
      <c r="E56" s="22"/>
      <c r="F56" s="166"/>
      <c r="G56" s="84">
        <f>SUM(G51:G55)</f>
        <v>1600</v>
      </c>
      <c r="H56" s="84"/>
      <c r="I56" s="85">
        <f>+G56</f>
        <v>1600</v>
      </c>
    </row>
    <row r="57" spans="1:9" ht="15.75">
      <c r="A57" s="73"/>
      <c r="B57" s="20"/>
      <c r="C57" s="20"/>
      <c r="D57" s="20"/>
      <c r="E57" s="20"/>
      <c r="F57" s="2"/>
      <c r="G57" s="20"/>
      <c r="H57" s="20"/>
      <c r="I57" s="82"/>
    </row>
    <row r="58" spans="1:9" ht="15.75">
      <c r="A58" s="158" t="s">
        <v>28</v>
      </c>
      <c r="B58" s="21"/>
      <c r="C58" s="21"/>
      <c r="D58" s="21"/>
      <c r="E58" s="21"/>
      <c r="F58" s="13"/>
      <c r="G58" s="76" t="s">
        <v>29</v>
      </c>
      <c r="H58" s="21"/>
      <c r="I58" s="78" t="s">
        <v>108</v>
      </c>
    </row>
    <row r="59" spans="1:9" ht="15.75">
      <c r="A59" s="73" t="s">
        <v>60</v>
      </c>
      <c r="B59" s="20"/>
      <c r="C59" s="20"/>
      <c r="D59" s="20"/>
      <c r="E59" s="20"/>
      <c r="F59" s="2"/>
      <c r="G59" s="88">
        <f>LOOKUP(G25,{0,1},{0,200})</f>
        <v>0</v>
      </c>
      <c r="H59" s="20"/>
      <c r="I59" s="87">
        <f>G59</f>
        <v>0</v>
      </c>
    </row>
    <row r="60" spans="1:9" ht="15.75">
      <c r="A60" s="73"/>
      <c r="B60" s="20"/>
      <c r="C60" s="20"/>
      <c r="D60" s="20"/>
      <c r="E60" s="20"/>
      <c r="F60" s="2"/>
      <c r="G60" s="189"/>
      <c r="H60" s="20"/>
      <c r="I60" s="82"/>
    </row>
    <row r="61" spans="1:9" ht="15.75">
      <c r="A61" s="73" t="s">
        <v>155</v>
      </c>
      <c r="B61" s="20"/>
      <c r="C61" s="20"/>
      <c r="D61" s="20"/>
      <c r="E61" s="20"/>
      <c r="F61" s="2"/>
      <c r="G61" s="189">
        <f>IF(A30&lt;5,0,IF(A30&gt;4,20))</f>
        <v>0</v>
      </c>
      <c r="H61" s="20"/>
      <c r="I61" s="87">
        <f>+G61*I56/100</f>
        <v>0</v>
      </c>
    </row>
    <row r="62" spans="1:9" ht="15.75">
      <c r="A62" s="73"/>
      <c r="B62" s="20"/>
      <c r="C62" s="20"/>
      <c r="D62" s="20"/>
      <c r="E62" s="20"/>
      <c r="F62" s="2"/>
      <c r="G62" s="189"/>
      <c r="H62" s="20"/>
      <c r="I62" s="82"/>
    </row>
    <row r="63" spans="1:9" ht="15.75">
      <c r="A63" s="73" t="s">
        <v>61</v>
      </c>
      <c r="B63" s="20"/>
      <c r="C63" s="20"/>
      <c r="D63" s="20"/>
      <c r="E63" s="20"/>
      <c r="F63" s="2"/>
      <c r="G63" s="189">
        <f>IF(G30&lt;6,0,IF(G30&gt;5,30))</f>
        <v>0</v>
      </c>
      <c r="H63" s="20"/>
      <c r="I63" s="87">
        <f>+G63*I56/100</f>
        <v>0</v>
      </c>
    </row>
    <row r="64" spans="1:9" ht="15.75">
      <c r="A64" s="73"/>
      <c r="B64" s="20"/>
      <c r="C64" s="20"/>
      <c r="D64" s="20"/>
      <c r="E64" s="20"/>
      <c r="F64" s="2"/>
      <c r="G64" s="189"/>
      <c r="H64" s="20"/>
      <c r="I64" s="82"/>
    </row>
    <row r="65" spans="1:9" ht="15.75">
      <c r="A65" s="73" t="s">
        <v>62</v>
      </c>
      <c r="B65" s="20"/>
      <c r="C65" s="20"/>
      <c r="D65" s="20"/>
      <c r="E65" s="20"/>
      <c r="F65" s="2"/>
      <c r="G65" s="189">
        <f>LOOKUP(A35,{1,2,3,4,5,6,7,8,9,10,11,12,13},{0,0,0,0,0,0,30,30,30,30,30,30,60})</f>
        <v>0</v>
      </c>
      <c r="H65" s="20"/>
      <c r="I65" s="87">
        <f>+G65*I56/100</f>
        <v>0</v>
      </c>
    </row>
    <row r="66" spans="1:9" ht="15.75">
      <c r="A66" s="73"/>
      <c r="B66" s="20"/>
      <c r="C66" s="20"/>
      <c r="D66" s="20"/>
      <c r="E66" s="20"/>
      <c r="F66" s="2"/>
      <c r="G66" s="189"/>
      <c r="H66" s="20"/>
      <c r="I66" s="82"/>
    </row>
    <row r="67" spans="1:9" ht="15.75">
      <c r="A67" s="73" t="s">
        <v>98</v>
      </c>
      <c r="B67" s="20"/>
      <c r="C67" s="20"/>
      <c r="D67" s="20"/>
      <c r="E67" s="20"/>
      <c r="F67" s="2"/>
      <c r="G67" s="189">
        <f>LOOKUP(G35,{1,2,3,4,5,6,7,8,9,10,11,12,13,14,15,16,17,18,19,20},{0,20,20,20,20,22,24,26,28,30,30,30,30,30,30,30,30,30,30,30})</f>
        <v>0</v>
      </c>
      <c r="H67" s="89"/>
      <c r="I67" s="87">
        <f>+G67*I56/100</f>
        <v>0</v>
      </c>
    </row>
    <row r="68" spans="1:9" ht="15.75">
      <c r="A68" s="73"/>
      <c r="B68" s="20"/>
      <c r="C68" s="20"/>
      <c r="D68" s="20"/>
      <c r="E68" s="20"/>
      <c r="F68" s="2"/>
      <c r="G68" s="189"/>
      <c r="H68" s="20"/>
      <c r="I68" s="87"/>
    </row>
    <row r="69" spans="1:9" ht="15.75">
      <c r="A69" s="73" t="s">
        <v>63</v>
      </c>
      <c r="B69" s="20"/>
      <c r="C69" s="20"/>
      <c r="D69" s="20"/>
      <c r="E69" s="20"/>
      <c r="F69" s="2"/>
      <c r="G69" s="88">
        <f>LOOKUP(A39,{0,1},{0,200})</f>
        <v>0</v>
      </c>
      <c r="H69" s="20"/>
      <c r="I69" s="87">
        <f>G69</f>
        <v>0</v>
      </c>
    </row>
    <row r="70" spans="1:9" ht="16.5" thickBot="1">
      <c r="A70" s="90"/>
      <c r="B70" s="57"/>
      <c r="C70" s="57"/>
      <c r="D70" s="57"/>
      <c r="E70" s="57"/>
      <c r="F70" s="167"/>
      <c r="G70" s="190"/>
      <c r="H70" s="57"/>
      <c r="I70" s="91"/>
    </row>
    <row r="71" spans="1:9" ht="16.5" thickBot="1">
      <c r="A71" s="86" t="s">
        <v>30</v>
      </c>
      <c r="B71" s="20"/>
      <c r="C71" s="20"/>
      <c r="D71" s="20"/>
      <c r="E71" s="20"/>
      <c r="F71" s="2"/>
      <c r="G71" s="92">
        <f>I56+I59+I61+I63+I65+I67+I69</f>
        <v>1600</v>
      </c>
      <c r="H71" s="18" t="s">
        <v>31</v>
      </c>
      <c r="I71" s="94">
        <f>G71-(G71/3)</f>
        <v>1066.6666666666665</v>
      </c>
    </row>
    <row r="72" spans="1:9" ht="16.5" thickBot="1">
      <c r="A72" s="86"/>
      <c r="B72" s="20"/>
      <c r="C72" s="20"/>
      <c r="D72" s="20"/>
      <c r="E72" s="20"/>
      <c r="F72" s="2"/>
      <c r="G72" s="92"/>
      <c r="H72" s="18"/>
      <c r="I72" s="95"/>
    </row>
    <row r="73" spans="1:9" ht="16.5" thickBot="1">
      <c r="A73" s="86" t="s">
        <v>156</v>
      </c>
      <c r="B73" s="20"/>
      <c r="C73" s="20"/>
      <c r="D73" s="20"/>
      <c r="E73" s="20"/>
      <c r="F73" s="2"/>
      <c r="G73" s="92"/>
      <c r="H73" s="18"/>
      <c r="I73" s="94">
        <f>LOOKUP(A25,{0,1},{0,300})</f>
        <v>0</v>
      </c>
    </row>
    <row r="74" spans="1:9" ht="9" customHeight="1" thickBot="1">
      <c r="A74" s="359"/>
      <c r="B74" s="2"/>
      <c r="C74" s="2"/>
      <c r="D74" s="2"/>
      <c r="E74" s="2"/>
      <c r="F74" s="2"/>
      <c r="G74" s="2"/>
      <c r="H74" s="2"/>
      <c r="I74" s="360"/>
    </row>
    <row r="75" spans="1:9" ht="16.5" thickBot="1">
      <c r="A75" s="86" t="s">
        <v>32</v>
      </c>
      <c r="B75" s="2"/>
      <c r="C75" s="20"/>
      <c r="D75" s="20"/>
      <c r="E75" s="20"/>
      <c r="F75" s="20"/>
      <c r="G75" s="212"/>
      <c r="H75" s="20"/>
      <c r="I75" s="247"/>
    </row>
    <row r="76" spans="1:9" ht="15.75">
      <c r="A76" s="29" t="s">
        <v>139</v>
      </c>
      <c r="B76" s="2"/>
      <c r="C76" s="93"/>
      <c r="D76" s="93"/>
      <c r="E76" s="93"/>
      <c r="F76" s="93"/>
      <c r="G76" s="93"/>
      <c r="H76" s="93"/>
      <c r="I76" s="97"/>
    </row>
    <row r="77" spans="1:9" ht="9" customHeight="1" thickBot="1">
      <c r="A77" s="73"/>
      <c r="B77" s="2"/>
      <c r="C77" s="26"/>
      <c r="D77" s="26"/>
      <c r="E77" s="26"/>
      <c r="F77" s="26"/>
      <c r="G77" s="26"/>
      <c r="H77" s="26"/>
      <c r="I77" s="98"/>
    </row>
    <row r="78" spans="1:9" ht="16.5" thickBot="1">
      <c r="A78" s="86" t="s">
        <v>119</v>
      </c>
      <c r="B78" s="2"/>
      <c r="C78" s="20"/>
      <c r="D78" s="20"/>
      <c r="E78" s="20"/>
      <c r="F78" s="183">
        <v>0</v>
      </c>
      <c r="G78" s="20" t="s">
        <v>6</v>
      </c>
      <c r="H78" s="20"/>
      <c r="I78" s="96">
        <f>LOOKUP(F78,{0,1},{0,290})</f>
        <v>0</v>
      </c>
    </row>
    <row r="79" spans="1:9" ht="15.75" thickBot="1">
      <c r="A79" s="29" t="s">
        <v>137</v>
      </c>
      <c r="B79" s="2"/>
      <c r="C79" s="27"/>
      <c r="D79" s="27"/>
      <c r="E79" s="27"/>
      <c r="F79" s="27"/>
      <c r="G79" s="27"/>
      <c r="H79" s="27"/>
      <c r="I79" s="62"/>
    </row>
    <row r="80" spans="1:9" ht="16.5" thickBot="1">
      <c r="A80" s="86" t="s">
        <v>33</v>
      </c>
      <c r="B80" s="2"/>
      <c r="C80" s="93"/>
      <c r="D80" s="93"/>
      <c r="E80" s="93"/>
      <c r="F80" s="93"/>
      <c r="G80" s="93"/>
      <c r="H80" s="93"/>
      <c r="I80" s="99">
        <f>SUM(I71:I78)</f>
        <v>1066.6666666666665</v>
      </c>
    </row>
    <row r="81" spans="1:9" ht="9" customHeight="1" thickBot="1">
      <c r="A81" s="86"/>
      <c r="B81" s="2"/>
      <c r="C81" s="93"/>
      <c r="D81" s="93"/>
      <c r="E81" s="93"/>
      <c r="F81" s="93"/>
      <c r="G81" s="93"/>
      <c r="H81" s="93"/>
      <c r="I81" s="100"/>
    </row>
    <row r="82" spans="1:9" ht="16.5" thickBot="1">
      <c r="A82" s="86" t="s">
        <v>34</v>
      </c>
      <c r="B82" s="2"/>
      <c r="C82" s="93"/>
      <c r="D82" s="93"/>
      <c r="E82" s="93"/>
      <c r="F82" s="93"/>
      <c r="G82" s="93"/>
      <c r="H82" s="93"/>
      <c r="I82" s="99">
        <f>I80*15/100</f>
        <v>159.99999999999997</v>
      </c>
    </row>
    <row r="83" spans="1:9" ht="9" customHeight="1" thickBot="1">
      <c r="A83" s="86"/>
      <c r="B83" s="2"/>
      <c r="C83" s="93"/>
      <c r="D83" s="93"/>
      <c r="E83" s="93"/>
      <c r="F83" s="93"/>
      <c r="G83" s="93"/>
      <c r="H83" s="93"/>
      <c r="I83" s="100"/>
    </row>
    <row r="84" spans="1:9" ht="16.5" thickBot="1">
      <c r="A84" s="86" t="s">
        <v>35</v>
      </c>
      <c r="B84" s="2"/>
      <c r="C84" s="93"/>
      <c r="D84" s="93"/>
      <c r="E84" s="93"/>
      <c r="F84" s="93"/>
      <c r="G84" s="93"/>
      <c r="H84" s="93"/>
      <c r="I84" s="99">
        <f>I80+I82</f>
        <v>1226.6666666666665</v>
      </c>
    </row>
    <row r="85" spans="1:9" ht="16.5" thickBot="1">
      <c r="A85" s="101" t="s">
        <v>36</v>
      </c>
      <c r="B85" s="167"/>
      <c r="C85" s="57"/>
      <c r="D85" s="57"/>
      <c r="E85" s="57"/>
      <c r="F85" s="57"/>
      <c r="G85" s="57"/>
      <c r="H85" s="57"/>
      <c r="I85" s="59"/>
    </row>
    <row r="86" spans="1:9" ht="16.5" thickBot="1">
      <c r="A86" s="101" t="s">
        <v>150</v>
      </c>
      <c r="B86" s="2"/>
      <c r="C86" s="20"/>
      <c r="D86" s="20"/>
      <c r="E86" s="20"/>
      <c r="F86" s="20"/>
      <c r="G86" s="20"/>
      <c r="H86" s="20"/>
      <c r="I86" s="248"/>
    </row>
    <row r="87" spans="1:9" ht="15">
      <c r="A87" s="299" t="s">
        <v>37</v>
      </c>
      <c r="B87" s="300"/>
      <c r="C87" s="300"/>
      <c r="D87" s="300"/>
      <c r="E87" s="300"/>
      <c r="F87" s="300"/>
      <c r="G87" s="300"/>
      <c r="H87" s="300"/>
      <c r="I87" s="301"/>
    </row>
    <row r="88" spans="1:9" ht="15">
      <c r="A88" s="168" t="s">
        <v>57</v>
      </c>
      <c r="B88" s="169"/>
      <c r="C88" s="169" t="s">
        <v>58</v>
      </c>
      <c r="D88" s="169"/>
      <c r="E88" s="169"/>
      <c r="F88" s="169"/>
      <c r="G88" s="169"/>
      <c r="H88" s="169"/>
      <c r="I88" s="170"/>
    </row>
    <row r="89" spans="1:9" ht="15">
      <c r="A89" s="168" t="s">
        <v>38</v>
      </c>
      <c r="B89" s="169"/>
      <c r="C89" s="169"/>
      <c r="D89" s="169"/>
      <c r="E89" s="169"/>
      <c r="F89" s="169"/>
      <c r="G89" s="169"/>
      <c r="H89" s="169"/>
      <c r="I89" s="170"/>
    </row>
    <row r="90" spans="1:9" ht="15">
      <c r="A90" s="168" t="s">
        <v>121</v>
      </c>
      <c r="B90" s="169"/>
      <c r="C90" s="169"/>
      <c r="D90" s="169"/>
      <c r="E90" s="169"/>
      <c r="F90" s="169"/>
      <c r="G90" s="169"/>
      <c r="H90" s="169"/>
      <c r="I90" s="170"/>
    </row>
    <row r="91" spans="1:9" ht="15">
      <c r="A91" s="63" t="s">
        <v>39</v>
      </c>
      <c r="B91" s="64"/>
      <c r="C91" s="64"/>
      <c r="D91" s="64"/>
      <c r="E91" s="64"/>
      <c r="F91" s="64"/>
      <c r="G91" s="64"/>
      <c r="H91" s="64"/>
      <c r="I91" s="65"/>
    </row>
    <row r="92" spans="1:9" ht="15">
      <c r="A92" s="168" t="s">
        <v>59</v>
      </c>
      <c r="B92" s="169"/>
      <c r="C92" s="169"/>
      <c r="D92" s="169"/>
      <c r="E92" s="169"/>
      <c r="F92" s="169"/>
      <c r="G92" s="169"/>
      <c r="H92" s="169"/>
      <c r="I92" s="170"/>
    </row>
    <row r="93" spans="1:9" ht="27.75" customHeight="1">
      <c r="A93" s="302" t="s">
        <v>120</v>
      </c>
      <c r="B93" s="303"/>
      <c r="C93" s="303"/>
      <c r="D93" s="303"/>
      <c r="E93" s="303"/>
      <c r="F93" s="303"/>
      <c r="G93" s="303"/>
      <c r="H93" s="303"/>
      <c r="I93" s="304"/>
    </row>
    <row r="94" spans="1:9" ht="27.75" customHeight="1">
      <c r="A94" s="305" t="s">
        <v>163</v>
      </c>
      <c r="B94" s="306"/>
      <c r="C94" s="306"/>
      <c r="D94" s="306"/>
      <c r="E94" s="306"/>
      <c r="F94" s="306"/>
      <c r="G94" s="306"/>
      <c r="H94" s="306"/>
      <c r="I94" s="307"/>
    </row>
    <row r="95" spans="1:9" ht="27.75" customHeight="1">
      <c r="A95" s="305" t="s">
        <v>138</v>
      </c>
      <c r="B95" s="306"/>
      <c r="C95" s="306"/>
      <c r="D95" s="306"/>
      <c r="E95" s="306"/>
      <c r="F95" s="306"/>
      <c r="G95" s="306"/>
      <c r="H95" s="306"/>
      <c r="I95" s="307"/>
    </row>
    <row r="96" spans="1:9" ht="15">
      <c r="A96" s="171" t="s">
        <v>122</v>
      </c>
      <c r="B96" s="169"/>
      <c r="C96" s="169"/>
      <c r="D96" s="169"/>
      <c r="E96" s="169"/>
      <c r="F96" s="169"/>
      <c r="G96" s="169"/>
      <c r="H96" s="169"/>
      <c r="I96" s="170"/>
    </row>
    <row r="97" spans="1:9" ht="15.75" thickBot="1">
      <c r="A97" s="66" t="s">
        <v>97</v>
      </c>
      <c r="B97" s="67"/>
      <c r="C97" s="67"/>
      <c r="D97" s="67"/>
      <c r="E97" s="67"/>
      <c r="F97" s="67"/>
      <c r="G97" s="67"/>
      <c r="H97" s="67"/>
      <c r="I97" s="68"/>
    </row>
    <row r="98" spans="1:9" ht="21.7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35.25" customHeight="1">
      <c r="A99" s="282" t="s">
        <v>0</v>
      </c>
      <c r="B99" s="282"/>
      <c r="C99" s="282"/>
      <c r="D99" s="282"/>
      <c r="E99" s="282"/>
      <c r="F99" s="282"/>
      <c r="G99" s="282"/>
      <c r="H99" s="282"/>
      <c r="I99" s="282"/>
    </row>
    <row r="100" spans="1:9" ht="22.5">
      <c r="A100" s="283" t="str">
        <f>A5</f>
        <v>UFFICIO GIP/GUP</v>
      </c>
      <c r="B100" s="283"/>
      <c r="C100" s="283"/>
      <c r="D100" s="283"/>
      <c r="E100" s="283"/>
      <c r="F100" s="283"/>
      <c r="G100" s="283"/>
      <c r="H100" s="283"/>
      <c r="I100" s="283"/>
    </row>
    <row r="101" spans="1:9" ht="24.75" customHeight="1">
      <c r="A101" s="284" t="s">
        <v>102</v>
      </c>
      <c r="B101" s="284"/>
      <c r="C101" s="284"/>
      <c r="D101" s="284"/>
      <c r="E101" s="284"/>
      <c r="F101" s="285"/>
      <c r="G101" s="285"/>
      <c r="H101" s="285"/>
      <c r="I101" s="285"/>
    </row>
    <row r="102" spans="1:9" ht="16.5" thickBot="1">
      <c r="A102" s="134"/>
      <c r="B102" s="134"/>
      <c r="C102" s="134"/>
      <c r="D102" s="134"/>
      <c r="E102" s="134"/>
      <c r="F102" s="134"/>
      <c r="G102" s="134"/>
      <c r="H102" s="134"/>
      <c r="I102" s="134"/>
    </row>
    <row r="103" spans="1:9" ht="37.5" customHeight="1">
      <c r="A103" s="286" t="s">
        <v>103</v>
      </c>
      <c r="B103" s="287"/>
      <c r="C103" s="287"/>
      <c r="D103" s="287"/>
      <c r="E103" s="287"/>
      <c r="F103" s="287"/>
      <c r="G103" s="287"/>
      <c r="H103" s="287"/>
      <c r="I103" s="288"/>
    </row>
    <row r="104" spans="1:9" ht="24.75" customHeight="1" thickBot="1">
      <c r="A104" s="289"/>
      <c r="B104" s="290"/>
      <c r="C104" s="290"/>
      <c r="D104" s="290"/>
      <c r="E104" s="290"/>
      <c r="F104" s="290"/>
      <c r="G104" s="290"/>
      <c r="H104" s="290"/>
      <c r="I104" s="291"/>
    </row>
    <row r="105" spans="1:9" ht="15">
      <c r="A105" s="122"/>
      <c r="B105" s="122"/>
      <c r="C105" s="122"/>
      <c r="D105" s="122"/>
      <c r="E105" s="19"/>
      <c r="F105" s="19"/>
      <c r="G105" s="122"/>
      <c r="H105" s="122"/>
      <c r="I105" s="122"/>
    </row>
    <row r="106" spans="1:9" ht="30" customHeight="1">
      <c r="A106" s="33" t="s">
        <v>101</v>
      </c>
      <c r="B106" s="102"/>
      <c r="C106" s="103">
        <f>A12</f>
        <v>0</v>
      </c>
      <c r="D106" s="33" t="s">
        <v>21</v>
      </c>
      <c r="E106" s="104"/>
      <c r="F106" s="103">
        <f>A15</f>
        <v>0</v>
      </c>
      <c r="G106" s="33" t="s">
        <v>67</v>
      </c>
      <c r="H106" s="105">
        <f>B13</f>
        <v>0</v>
      </c>
      <c r="I106" s="33" t="s">
        <v>69</v>
      </c>
    </row>
    <row r="107" spans="1:9" ht="18.75">
      <c r="A107" s="34"/>
      <c r="B107" s="34"/>
      <c r="C107" s="106"/>
      <c r="D107" s="106"/>
      <c r="E107" s="106"/>
      <c r="F107" s="106"/>
      <c r="G107" s="106"/>
      <c r="H107" s="106"/>
      <c r="I107" s="106"/>
    </row>
    <row r="108" spans="1:9" ht="18.75">
      <c r="A108" s="33" t="s">
        <v>114</v>
      </c>
      <c r="B108" s="184">
        <f>E12</f>
        <v>0</v>
      </c>
      <c r="C108" s="34"/>
      <c r="D108" s="33"/>
      <c r="G108" s="33" t="s">
        <v>113</v>
      </c>
      <c r="H108" s="33">
        <f>I12</f>
        <v>0</v>
      </c>
      <c r="I108" s="32"/>
    </row>
    <row r="109" spans="1:9" ht="18.75">
      <c r="A109" s="33"/>
      <c r="B109" s="35">
        <f>E13</f>
        <v>0</v>
      </c>
      <c r="C109" s="34"/>
      <c r="D109" s="33"/>
      <c r="G109" s="33" t="s">
        <v>113</v>
      </c>
      <c r="H109" s="33">
        <f>I13</f>
        <v>0</v>
      </c>
      <c r="I109" s="32"/>
    </row>
    <row r="110" spans="1:9" ht="18.75">
      <c r="A110" s="33"/>
      <c r="B110" s="35">
        <f>E14</f>
        <v>0</v>
      </c>
      <c r="C110" s="34"/>
      <c r="D110" s="33"/>
      <c r="G110" s="33" t="s">
        <v>113</v>
      </c>
      <c r="H110" s="33">
        <f>I14</f>
        <v>0</v>
      </c>
      <c r="I110" s="32"/>
    </row>
    <row r="111" spans="1:9" ht="18.75">
      <c r="A111" s="33"/>
      <c r="B111" s="35">
        <f>E15</f>
        <v>0</v>
      </c>
      <c r="C111" s="34"/>
      <c r="D111" s="33"/>
      <c r="G111" s="33" t="s">
        <v>113</v>
      </c>
      <c r="H111" s="33">
        <f>I15</f>
        <v>0</v>
      </c>
      <c r="I111" s="32"/>
    </row>
    <row r="113" spans="1:9" ht="18.75">
      <c r="A113" s="33" t="s">
        <v>115</v>
      </c>
      <c r="C113" s="249"/>
      <c r="D113" s="33"/>
      <c r="E113" s="34"/>
      <c r="F113" s="107" t="s">
        <v>76</v>
      </c>
      <c r="G113" s="250"/>
      <c r="H113" s="33"/>
      <c r="I113" s="33"/>
    </row>
    <row r="115" spans="1:9" ht="18.75">
      <c r="A115" s="343" t="s">
        <v>70</v>
      </c>
      <c r="B115" s="343"/>
      <c r="C115" s="343"/>
      <c r="D115" s="343"/>
      <c r="E115" s="343"/>
      <c r="F115" s="343"/>
      <c r="G115" s="343"/>
      <c r="H115" s="343"/>
      <c r="I115" s="343"/>
    </row>
    <row r="116" spans="1:9" ht="18.75">
      <c r="A116" s="108"/>
      <c r="B116" s="108"/>
      <c r="C116" s="108"/>
      <c r="D116" s="108"/>
      <c r="E116" s="108"/>
      <c r="F116" s="108"/>
      <c r="G116" s="108"/>
      <c r="H116" s="108"/>
      <c r="I116" s="108"/>
    </row>
    <row r="117" spans="1:9" ht="40.5" customHeight="1">
      <c r="A117" s="157"/>
      <c r="B117" s="277" t="s">
        <v>71</v>
      </c>
      <c r="C117" s="277"/>
      <c r="D117" s="277"/>
      <c r="E117" s="277"/>
      <c r="F117" s="277"/>
      <c r="G117" s="277"/>
      <c r="H117" s="277"/>
      <c r="I117" s="277"/>
    </row>
    <row r="118" spans="1:9" ht="17.25" customHeight="1">
      <c r="A118" s="109" t="s">
        <v>73</v>
      </c>
      <c r="B118" s="191"/>
      <c r="C118" s="191"/>
      <c r="D118" s="191"/>
      <c r="E118" s="191"/>
      <c r="F118" s="191"/>
      <c r="G118" s="191"/>
      <c r="H118" s="191"/>
      <c r="I118" s="191"/>
    </row>
    <row r="119" spans="1:9" ht="54" customHeight="1">
      <c r="A119" s="157">
        <v>1</v>
      </c>
      <c r="B119" s="277" t="s">
        <v>72</v>
      </c>
      <c r="C119" s="277"/>
      <c r="D119" s="277"/>
      <c r="E119" s="277"/>
      <c r="F119" s="277"/>
      <c r="G119" s="277"/>
      <c r="H119" s="277"/>
      <c r="I119" s="277"/>
    </row>
    <row r="120" spans="1:9" ht="18.75">
      <c r="A120" s="109" t="s">
        <v>73</v>
      </c>
      <c r="B120" s="192"/>
      <c r="C120" s="192"/>
      <c r="D120" s="192"/>
      <c r="E120" s="192"/>
      <c r="F120" s="192"/>
      <c r="G120" s="192"/>
      <c r="H120" s="192"/>
      <c r="I120" s="192"/>
    </row>
    <row r="121" spans="1:9" ht="72" customHeight="1">
      <c r="A121" s="157"/>
      <c r="B121" s="278" t="s">
        <v>187</v>
      </c>
      <c r="C121" s="278"/>
      <c r="D121" s="278"/>
      <c r="E121" s="278"/>
      <c r="F121" s="278"/>
      <c r="G121" s="278"/>
      <c r="H121" s="278"/>
      <c r="I121" s="278"/>
    </row>
    <row r="122" spans="1:9" ht="18.75" customHeight="1">
      <c r="A122" s="281" t="s">
        <v>181</v>
      </c>
      <c r="B122" s="281"/>
      <c r="C122" s="281"/>
      <c r="D122" s="281"/>
      <c r="E122" s="281"/>
      <c r="F122" s="281"/>
      <c r="G122" s="281"/>
      <c r="H122" s="281"/>
      <c r="I122" s="281"/>
    </row>
    <row r="123" spans="1:9" ht="14.25" customHeight="1">
      <c r="A123" s="110"/>
      <c r="B123" s="111"/>
      <c r="C123" s="111"/>
      <c r="D123" s="111"/>
      <c r="E123" s="111"/>
      <c r="F123" s="112"/>
      <c r="G123" s="111"/>
      <c r="H123" s="110"/>
      <c r="I123" s="110"/>
    </row>
    <row r="124" spans="1:9" ht="18.75">
      <c r="A124" s="279" t="s">
        <v>40</v>
      </c>
      <c r="B124" s="279"/>
      <c r="C124" s="279"/>
      <c r="D124" s="279"/>
      <c r="E124" s="279"/>
      <c r="F124" s="279"/>
      <c r="G124" s="279"/>
      <c r="H124" s="279"/>
      <c r="I124" s="279"/>
    </row>
    <row r="125" spans="1:9" ht="14.25" customHeight="1">
      <c r="A125" s="204"/>
      <c r="B125" s="204"/>
      <c r="C125" s="204"/>
      <c r="D125" s="204"/>
      <c r="E125" s="204"/>
      <c r="F125" s="204"/>
      <c r="G125" s="204"/>
      <c r="H125" s="204"/>
      <c r="I125" s="204"/>
    </row>
    <row r="126" spans="1:9" ht="43.5" customHeight="1">
      <c r="A126" s="280" t="s">
        <v>188</v>
      </c>
      <c r="B126" s="280"/>
      <c r="C126" s="280"/>
      <c r="D126" s="280"/>
      <c r="E126" s="280"/>
      <c r="F126" s="280"/>
      <c r="G126" s="280"/>
      <c r="H126" s="280"/>
      <c r="I126" s="280"/>
    </row>
    <row r="127" spans="1:9" ht="29.25" customHeight="1">
      <c r="A127" s="35" t="s">
        <v>96</v>
      </c>
      <c r="B127" s="33"/>
      <c r="C127" s="33"/>
      <c r="D127" s="33"/>
      <c r="E127" s="33"/>
      <c r="F127" s="33"/>
      <c r="G127" s="33"/>
      <c r="H127" s="33"/>
      <c r="I127" s="33"/>
    </row>
    <row r="128" spans="1:9" ht="14.25" customHeight="1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8.75">
      <c r="A129" s="279" t="s">
        <v>41</v>
      </c>
      <c r="B129" s="279"/>
      <c r="C129" s="279"/>
      <c r="D129" s="279"/>
      <c r="E129" s="279"/>
      <c r="F129" s="279"/>
      <c r="G129" s="279"/>
      <c r="H129" s="279"/>
      <c r="I129" s="279"/>
    </row>
    <row r="130" spans="1:9" ht="14.25" customHeight="1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8.75">
      <c r="A131" s="33" t="s">
        <v>123</v>
      </c>
      <c r="B131" s="33"/>
      <c r="C131" s="33"/>
      <c r="D131" s="33"/>
      <c r="E131" s="33"/>
      <c r="F131" s="33"/>
      <c r="G131" s="33"/>
      <c r="H131" s="33"/>
      <c r="I131" s="33"/>
    </row>
    <row r="132" spans="1:9" ht="18.75">
      <c r="A132" s="274">
        <f>I84</f>
        <v>1226.6666666666665</v>
      </c>
      <c r="B132" s="274"/>
      <c r="C132" s="33" t="s">
        <v>42</v>
      </c>
      <c r="D132" s="172"/>
      <c r="F132" s="33"/>
      <c r="G132" s="33"/>
      <c r="H132" s="33"/>
      <c r="I132" s="33"/>
    </row>
    <row r="133" spans="1:9" ht="18.75">
      <c r="A133" s="33" t="s">
        <v>124</v>
      </c>
      <c r="B133" s="33"/>
      <c r="C133" s="274">
        <f>I86</f>
        <v>0</v>
      </c>
      <c r="D133" s="274"/>
      <c r="E133" s="33" t="s">
        <v>84</v>
      </c>
      <c r="F133" s="33"/>
      <c r="G133" s="33"/>
      <c r="H133" s="33"/>
      <c r="I133" s="33"/>
    </row>
    <row r="134" spans="1:9" ht="18.75">
      <c r="A134" s="33"/>
      <c r="B134" s="33"/>
      <c r="C134" s="113"/>
      <c r="D134" s="33"/>
      <c r="E134" s="33"/>
      <c r="F134" s="33"/>
      <c r="G134" s="33"/>
      <c r="H134" s="33"/>
      <c r="I134" s="33"/>
    </row>
    <row r="135" spans="1:9" ht="18.75">
      <c r="A135" s="33" t="s">
        <v>43</v>
      </c>
      <c r="B135" s="275"/>
      <c r="C135" s="275"/>
      <c r="D135" s="33"/>
      <c r="E135" s="33"/>
      <c r="F135" s="33"/>
      <c r="G135" s="33"/>
      <c r="H135" s="33"/>
      <c r="I135" s="33"/>
    </row>
    <row r="136" spans="1:9" ht="18.75">
      <c r="A136" s="33"/>
      <c r="B136" s="156"/>
      <c r="C136" s="156"/>
      <c r="D136" s="33"/>
      <c r="E136" s="33"/>
      <c r="F136" s="107" t="s">
        <v>125</v>
      </c>
      <c r="G136" s="35">
        <f>C113</f>
        <v>0</v>
      </c>
      <c r="H136" s="33"/>
      <c r="I136" s="33"/>
    </row>
    <row r="137" spans="1:9" ht="18.75">
      <c r="A137" s="33"/>
      <c r="B137" s="33"/>
      <c r="C137" s="33"/>
      <c r="D137" s="33"/>
      <c r="E137" s="34"/>
      <c r="F137" s="34"/>
      <c r="H137" s="33"/>
      <c r="I137" s="33"/>
    </row>
    <row r="138" spans="1:9" ht="32.25" customHeight="1">
      <c r="A138" s="37" t="s">
        <v>44</v>
      </c>
      <c r="B138" s="25"/>
      <c r="C138" s="25"/>
      <c r="D138" s="25"/>
      <c r="E138" s="25"/>
      <c r="F138" s="25"/>
      <c r="G138" s="25"/>
      <c r="H138" s="25"/>
      <c r="I138" s="25"/>
    </row>
    <row r="139" spans="1:9" ht="15.75">
      <c r="A139" s="203" t="s">
        <v>170</v>
      </c>
      <c r="B139" s="20" t="s">
        <v>171</v>
      </c>
      <c r="C139" s="32"/>
      <c r="D139" s="32"/>
      <c r="E139" s="32"/>
      <c r="F139" s="32"/>
      <c r="G139" s="32"/>
      <c r="H139" s="25"/>
      <c r="I139" s="25"/>
    </row>
    <row r="140" spans="1:9" ht="15.75">
      <c r="A140" s="203" t="s">
        <v>170</v>
      </c>
      <c r="B140" s="20" t="s">
        <v>172</v>
      </c>
      <c r="C140" s="32"/>
      <c r="D140" s="32"/>
      <c r="E140" s="32"/>
      <c r="F140" s="32"/>
      <c r="G140" s="32"/>
      <c r="H140" s="25"/>
      <c r="I140" s="25"/>
    </row>
    <row r="141" spans="1:9" ht="15.75">
      <c r="A141" s="203" t="s">
        <v>170</v>
      </c>
      <c r="B141" s="20" t="s">
        <v>173</v>
      </c>
      <c r="C141" s="32"/>
      <c r="D141" s="32"/>
      <c r="E141" s="32"/>
      <c r="F141" s="32"/>
      <c r="G141" s="32"/>
      <c r="H141" s="25"/>
      <c r="I141" s="25"/>
    </row>
    <row r="142" spans="1:9" ht="15.75">
      <c r="A142" s="203" t="s">
        <v>170</v>
      </c>
      <c r="B142" s="20" t="s">
        <v>174</v>
      </c>
      <c r="C142" s="32"/>
      <c r="D142" s="32"/>
      <c r="E142" s="32"/>
      <c r="F142" s="32"/>
      <c r="G142" s="32"/>
      <c r="H142" s="25"/>
      <c r="I142" s="25"/>
    </row>
    <row r="143" spans="1:9" ht="15.75">
      <c r="A143" s="203" t="s">
        <v>170</v>
      </c>
      <c r="B143" s="20" t="s">
        <v>175</v>
      </c>
      <c r="C143" s="32"/>
      <c r="D143" s="32"/>
      <c r="E143" s="32"/>
      <c r="F143" s="32"/>
      <c r="G143" s="32"/>
      <c r="H143" s="25"/>
      <c r="I143" s="25"/>
    </row>
    <row r="144" spans="1:9" ht="15.75">
      <c r="A144" s="203" t="s">
        <v>170</v>
      </c>
      <c r="B144" s="20" t="s">
        <v>176</v>
      </c>
      <c r="C144" s="32"/>
      <c r="D144" s="32"/>
      <c r="E144" s="32"/>
      <c r="F144" s="32"/>
      <c r="G144" s="32"/>
      <c r="H144" s="25"/>
      <c r="I144" s="25"/>
    </row>
    <row r="145" spans="1:9" ht="15.75">
      <c r="A145" s="203" t="s">
        <v>170</v>
      </c>
      <c r="B145" s="20" t="s">
        <v>177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170</v>
      </c>
      <c r="B146" s="20" t="s">
        <v>178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170</v>
      </c>
      <c r="B147" s="20" t="s">
        <v>179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170</v>
      </c>
      <c r="B148" s="20" t="s">
        <v>180</v>
      </c>
      <c r="C148" s="32"/>
      <c r="D148" s="32"/>
      <c r="E148" s="32"/>
      <c r="F148" s="32"/>
      <c r="G148" s="32"/>
      <c r="H148" s="25"/>
      <c r="I148" s="25"/>
    </row>
    <row r="149" spans="1:9" ht="15.75">
      <c r="A149" s="135"/>
      <c r="B149" s="32"/>
      <c r="C149" s="32"/>
      <c r="D149" s="32"/>
      <c r="E149" s="32"/>
      <c r="F149" s="32"/>
      <c r="G149" s="32"/>
      <c r="H149" s="25"/>
      <c r="I149" s="25"/>
    </row>
    <row r="150" spans="1:9" ht="15">
      <c r="A150" s="18"/>
      <c r="B150" s="25"/>
      <c r="C150" s="25"/>
      <c r="D150" s="25"/>
      <c r="E150" s="25"/>
      <c r="F150" s="25"/>
      <c r="G150" s="25"/>
      <c r="H150" s="25"/>
      <c r="I150" s="25"/>
    </row>
    <row r="151" spans="1:9" ht="18.75">
      <c r="A151" s="114" t="s">
        <v>45</v>
      </c>
      <c r="B151" s="33"/>
      <c r="C151" s="33"/>
      <c r="D151" s="33"/>
      <c r="E151" s="33"/>
      <c r="F151" s="33"/>
      <c r="G151" s="33"/>
      <c r="H151" s="33"/>
      <c r="I151" s="33"/>
    </row>
    <row r="152" spans="1:9" ht="18.75">
      <c r="A152" s="34" t="s">
        <v>46</v>
      </c>
      <c r="B152" s="116">
        <f>C113</f>
        <v>0</v>
      </c>
      <c r="C152" s="34"/>
      <c r="D152" s="34"/>
      <c r="E152" s="34"/>
      <c r="F152" s="33"/>
      <c r="G152" s="33" t="s">
        <v>47</v>
      </c>
      <c r="H152" s="205"/>
      <c r="I152" s="33"/>
    </row>
    <row r="153" spans="1:9" ht="18.7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8.75">
      <c r="A154" s="33" t="s">
        <v>48</v>
      </c>
      <c r="B154" s="205"/>
      <c r="C154" s="33"/>
      <c r="D154" s="33"/>
      <c r="E154" s="33"/>
      <c r="F154" s="33"/>
      <c r="G154" s="33" t="s">
        <v>186</v>
      </c>
      <c r="H154" s="205"/>
      <c r="I154" s="33"/>
    </row>
    <row r="155" spans="1:9" ht="18.75">
      <c r="A155" s="33"/>
      <c r="B155" s="33"/>
      <c r="C155" s="33"/>
      <c r="D155" s="33"/>
      <c r="E155" s="33"/>
      <c r="F155" s="33"/>
      <c r="G155" s="199"/>
      <c r="H155" s="199"/>
      <c r="I155" s="33"/>
    </row>
    <row r="156" spans="1:9" ht="18.75">
      <c r="A156" s="33" t="s">
        <v>104</v>
      </c>
      <c r="B156" s="249"/>
      <c r="C156" s="33"/>
      <c r="D156" s="33"/>
      <c r="E156" s="33"/>
      <c r="F156" s="33"/>
      <c r="G156" s="33" t="s">
        <v>49</v>
      </c>
      <c r="H156" s="249"/>
      <c r="I156" s="33"/>
    </row>
    <row r="157" spans="1:9" ht="18.75">
      <c r="A157" s="34"/>
      <c r="B157" s="33"/>
      <c r="C157" s="33"/>
      <c r="D157" s="33"/>
      <c r="E157" s="33"/>
      <c r="F157" s="33"/>
      <c r="G157" s="33"/>
      <c r="H157" s="33"/>
      <c r="I157" s="33"/>
    </row>
    <row r="158" spans="1:9" ht="18.75">
      <c r="A158" s="33" t="s">
        <v>185</v>
      </c>
      <c r="B158" s="205"/>
      <c r="C158" s="33"/>
      <c r="D158" s="33"/>
      <c r="E158" s="33"/>
      <c r="F158" s="33"/>
      <c r="G158" s="33" t="s">
        <v>50</v>
      </c>
      <c r="H158" s="205"/>
      <c r="I158" s="33"/>
    </row>
    <row r="159" spans="1:9" ht="1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8.75">
      <c r="A161" s="136" t="s">
        <v>51</v>
      </c>
      <c r="B161" s="136">
        <f>A12</f>
        <v>0</v>
      </c>
      <c r="C161" s="137" t="s">
        <v>21</v>
      </c>
      <c r="D161" s="115"/>
      <c r="E161" s="115"/>
      <c r="F161" s="138"/>
      <c r="G161" s="136" t="s">
        <v>51</v>
      </c>
      <c r="H161" s="136">
        <f>A15</f>
        <v>0</v>
      </c>
      <c r="I161" s="137" t="s">
        <v>52</v>
      </c>
    </row>
    <row r="162" spans="1:9" ht="18.75">
      <c r="A162" s="34"/>
      <c r="B162" s="34"/>
      <c r="C162" s="34"/>
      <c r="D162" s="115"/>
      <c r="E162" s="115"/>
      <c r="F162" s="138"/>
      <c r="G162" s="136" t="s">
        <v>51</v>
      </c>
      <c r="H162" s="136">
        <f>H106</f>
        <v>0</v>
      </c>
      <c r="I162" s="139" t="s">
        <v>74</v>
      </c>
    </row>
    <row r="163" spans="1:9" ht="18.75">
      <c r="A163" s="115"/>
      <c r="B163" s="115"/>
      <c r="C163" s="115"/>
      <c r="D163" s="115"/>
      <c r="E163" s="115"/>
      <c r="F163" s="115"/>
      <c r="G163" s="115"/>
      <c r="H163" s="115"/>
      <c r="I163" s="115"/>
    </row>
    <row r="164" spans="1:9" ht="20.25">
      <c r="A164" s="276" t="s">
        <v>0</v>
      </c>
      <c r="B164" s="276"/>
      <c r="C164" s="276"/>
      <c r="D164" s="276"/>
      <c r="E164" s="276"/>
      <c r="F164" s="276"/>
      <c r="G164" s="276"/>
      <c r="H164" s="276"/>
      <c r="I164" s="276"/>
    </row>
    <row r="165" spans="1:9" ht="20.25">
      <c r="A165" s="276" t="str">
        <f>A100</f>
        <v>UFFICIO GIP/GUP</v>
      </c>
      <c r="B165" s="276"/>
      <c r="C165" s="276"/>
      <c r="D165" s="276"/>
      <c r="E165" s="276"/>
      <c r="F165" s="276"/>
      <c r="G165" s="276"/>
      <c r="H165" s="276"/>
      <c r="I165" s="276"/>
    </row>
    <row r="166" spans="1:9" ht="27.75" customHeight="1">
      <c r="A166" s="276" t="s">
        <v>53</v>
      </c>
      <c r="B166" s="276"/>
      <c r="C166" s="276"/>
      <c r="D166" s="276"/>
      <c r="E166" s="276"/>
      <c r="F166" s="276"/>
      <c r="G166" s="276"/>
      <c r="H166" s="276"/>
      <c r="I166" s="276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8.75">
      <c r="A168" s="115" t="s">
        <v>75</v>
      </c>
      <c r="B168" s="140">
        <f>F101</f>
        <v>0</v>
      </c>
      <c r="C168" s="115"/>
      <c r="D168" s="115"/>
      <c r="E168" s="115"/>
      <c r="F168" s="115"/>
      <c r="G168" s="115"/>
      <c r="H168" s="115"/>
      <c r="I168" s="115"/>
    </row>
    <row r="169" spans="1:9" ht="18.75">
      <c r="A169" s="115" t="s">
        <v>116</v>
      </c>
      <c r="B169" s="115"/>
      <c r="C169" s="115"/>
      <c r="D169" s="115"/>
      <c r="E169" s="115"/>
      <c r="F169" s="115"/>
      <c r="G169" s="199"/>
      <c r="H169" s="164">
        <f>C113</f>
        <v>0</v>
      </c>
      <c r="I169" s="115"/>
    </row>
    <row r="170" spans="1:9" ht="18.75">
      <c r="A170" s="115"/>
      <c r="B170" s="115"/>
      <c r="C170" s="115"/>
      <c r="D170" s="115"/>
      <c r="E170" s="115"/>
      <c r="F170" s="115"/>
      <c r="G170" s="115"/>
      <c r="H170" s="115"/>
      <c r="I170" s="115"/>
    </row>
    <row r="171" spans="1:9" ht="18.75">
      <c r="A171" s="115" t="s">
        <v>109</v>
      </c>
      <c r="B171" s="115"/>
      <c r="C171" s="141">
        <f>E12</f>
        <v>0</v>
      </c>
      <c r="D171" s="142"/>
      <c r="E171" s="142"/>
      <c r="F171" s="228"/>
      <c r="G171" s="35">
        <f>G48</f>
        <v>0</v>
      </c>
      <c r="H171" s="33" t="s">
        <v>3</v>
      </c>
      <c r="I171" s="199"/>
    </row>
    <row r="172" spans="1:9" ht="24.75" customHeight="1">
      <c r="A172" s="265" t="s">
        <v>79</v>
      </c>
      <c r="B172" s="265"/>
      <c r="C172" s="265"/>
      <c r="D172" s="265"/>
      <c r="E172" s="265"/>
      <c r="F172" s="265"/>
      <c r="G172" s="265"/>
      <c r="H172" s="265"/>
      <c r="I172" s="265"/>
    </row>
    <row r="173" spans="1:9" ht="18" customHeight="1">
      <c r="A173" s="270" t="s">
        <v>78</v>
      </c>
      <c r="B173" s="270"/>
      <c r="C173" s="238"/>
      <c r="D173" s="238"/>
      <c r="E173" s="238"/>
      <c r="F173" s="238"/>
      <c r="G173" s="238"/>
      <c r="H173" s="238"/>
      <c r="I173" s="238"/>
    </row>
    <row r="174" spans="1:9" ht="75" customHeight="1">
      <c r="A174" s="271" t="str">
        <f>IF(A117=1,B117,IF(A119=1,B119,IF(A121=1,B121)))</f>
        <v>difensore di persona offesa/parte civile ammessa al Patrocinio a spese dello Stato con provvedimento emesso da questo Ufficio in data ______________ (ipotesi ex art. 82 D.P.R. 115/2002)</v>
      </c>
      <c r="B174" s="271"/>
      <c r="C174" s="271"/>
      <c r="D174" s="271"/>
      <c r="E174" s="271"/>
      <c r="F174" s="271"/>
      <c r="G174" s="271"/>
      <c r="H174" s="271"/>
      <c r="I174" s="271"/>
    </row>
    <row r="175" spans="1:9" ht="24.75" customHeight="1">
      <c r="A175" s="265" t="s">
        <v>77</v>
      </c>
      <c r="B175" s="265"/>
      <c r="C175" s="265"/>
      <c r="D175" s="265"/>
      <c r="E175" s="265"/>
      <c r="F175" s="265"/>
      <c r="G175" s="265"/>
      <c r="H175" s="265"/>
      <c r="I175" s="265"/>
    </row>
    <row r="176" spans="1:9" ht="66" customHeight="1">
      <c r="A176" s="268" t="s">
        <v>80</v>
      </c>
      <c r="B176" s="268"/>
      <c r="C176" s="268"/>
      <c r="D176" s="268"/>
      <c r="E176" s="268"/>
      <c r="F176" s="268"/>
      <c r="G176" s="268"/>
      <c r="H176" s="268"/>
      <c r="I176" s="268"/>
    </row>
    <row r="177" spans="1:9" ht="68.25" customHeight="1">
      <c r="A177" s="268" t="s">
        <v>189</v>
      </c>
      <c r="B177" s="268"/>
      <c r="C177" s="268"/>
      <c r="D177" s="268"/>
      <c r="E177" s="268"/>
      <c r="F177" s="268"/>
      <c r="G177" s="268"/>
      <c r="H177" s="268"/>
      <c r="I177" s="268"/>
    </row>
    <row r="178" spans="1:9" ht="36" customHeight="1">
      <c r="A178" s="268" t="s">
        <v>82</v>
      </c>
      <c r="B178" s="268"/>
      <c r="C178" s="268"/>
      <c r="D178" s="268"/>
      <c r="E178" s="268"/>
      <c r="F178" s="268"/>
      <c r="G178" s="268"/>
      <c r="H178" s="268"/>
      <c r="I178" s="268"/>
    </row>
    <row r="179" spans="1:9" ht="20.25" customHeight="1">
      <c r="A179" s="268" t="s">
        <v>81</v>
      </c>
      <c r="B179" s="268"/>
      <c r="C179" s="268"/>
      <c r="D179" s="268"/>
      <c r="E179" s="268"/>
      <c r="F179" s="268"/>
      <c r="G179" s="268"/>
      <c r="H179" s="268"/>
      <c r="I179" s="268"/>
    </row>
    <row r="180" spans="1:9" ht="22.5" customHeight="1">
      <c r="A180" s="265" t="s">
        <v>83</v>
      </c>
      <c r="B180" s="265"/>
      <c r="C180" s="265"/>
      <c r="D180" s="265"/>
      <c r="E180" s="265"/>
      <c r="F180" s="265"/>
      <c r="G180" s="265"/>
      <c r="H180" s="265"/>
      <c r="I180" s="265"/>
    </row>
    <row r="181" spans="1:9" ht="25.5" customHeight="1">
      <c r="A181" s="115" t="s">
        <v>117</v>
      </c>
      <c r="B181" s="198"/>
      <c r="C181" s="199"/>
      <c r="D181" s="115">
        <f>C113</f>
        <v>0</v>
      </c>
      <c r="E181" s="115"/>
      <c r="F181" s="115"/>
      <c r="G181" s="272" t="s">
        <v>168</v>
      </c>
      <c r="H181" s="272"/>
      <c r="I181" s="200">
        <f>I84</f>
        <v>1226.6666666666665</v>
      </c>
    </row>
    <row r="182" spans="1:9" ht="18.75">
      <c r="A182" s="173" t="s">
        <v>126</v>
      </c>
      <c r="B182" s="115"/>
      <c r="C182" s="115"/>
      <c r="D182" s="115"/>
      <c r="E182" s="115"/>
      <c r="F182" s="115"/>
      <c r="G182" s="201"/>
      <c r="H182" s="199"/>
      <c r="I182" s="115"/>
    </row>
    <row r="183" spans="1:9" ht="18.75">
      <c r="A183" s="115" t="s">
        <v>169</v>
      </c>
      <c r="B183" s="115"/>
      <c r="C183" s="273">
        <f>I86</f>
        <v>0</v>
      </c>
      <c r="D183" s="273"/>
      <c r="E183" s="173" t="s">
        <v>127</v>
      </c>
      <c r="F183" s="115"/>
      <c r="G183" s="201"/>
      <c r="H183" s="199"/>
      <c r="I183" s="115"/>
    </row>
    <row r="184" spans="1:9" ht="18.75">
      <c r="A184" s="115"/>
      <c r="B184" s="115"/>
      <c r="C184" s="115"/>
      <c r="D184" s="115"/>
      <c r="E184" s="198"/>
      <c r="F184" s="115"/>
      <c r="G184" s="115"/>
      <c r="H184" s="115"/>
      <c r="I184" s="115"/>
    </row>
    <row r="185" spans="1:9" ht="21" customHeight="1">
      <c r="A185" s="269" t="s">
        <v>110</v>
      </c>
      <c r="B185" s="269"/>
      <c r="C185" s="269"/>
      <c r="D185" s="269"/>
      <c r="E185" s="269"/>
      <c r="F185" s="269"/>
      <c r="G185" s="269"/>
      <c r="H185" s="269"/>
      <c r="I185" s="269"/>
    </row>
    <row r="186" spans="1:9" ht="42" customHeight="1">
      <c r="A186" s="269" t="s">
        <v>85</v>
      </c>
      <c r="B186" s="269"/>
      <c r="C186" s="269"/>
      <c r="D186" s="269"/>
      <c r="E186" s="269"/>
      <c r="F186" s="269"/>
      <c r="G186" s="269"/>
      <c r="H186" s="269"/>
      <c r="I186" s="269"/>
    </row>
    <row r="187" spans="1:9" ht="39.75" customHeight="1">
      <c r="A187" s="269" t="s">
        <v>86</v>
      </c>
      <c r="B187" s="269"/>
      <c r="C187" s="269"/>
      <c r="D187" s="269"/>
      <c r="E187" s="269"/>
      <c r="F187" s="269"/>
      <c r="G187" s="269"/>
      <c r="H187" s="269"/>
      <c r="I187" s="269"/>
    </row>
    <row r="188" spans="1:9" ht="24.75" customHeight="1">
      <c r="A188" s="115" t="s">
        <v>54</v>
      </c>
      <c r="B188" s="115"/>
      <c r="C188" s="115"/>
      <c r="D188" s="115"/>
      <c r="E188" s="115"/>
      <c r="F188" s="115"/>
      <c r="G188" s="115"/>
      <c r="H188" s="115"/>
      <c r="I188" s="115"/>
    </row>
    <row r="189" spans="1:9" ht="18.75">
      <c r="A189" s="115"/>
      <c r="B189" s="115"/>
      <c r="C189" s="115"/>
      <c r="D189" s="115"/>
      <c r="E189" s="115"/>
      <c r="F189" s="198"/>
      <c r="G189" s="198"/>
      <c r="H189" s="115" t="s">
        <v>55</v>
      </c>
      <c r="I189" s="115"/>
    </row>
    <row r="190" spans="1:9" ht="17.25" customHeight="1">
      <c r="A190" s="198"/>
      <c r="B190" s="198"/>
      <c r="C190" s="198"/>
      <c r="D190" s="198"/>
      <c r="E190" s="115"/>
      <c r="F190" s="198"/>
      <c r="G190" s="115"/>
      <c r="H190" s="115"/>
      <c r="I190" s="115"/>
    </row>
    <row r="191" spans="1:9" ht="18.75">
      <c r="A191" s="115" t="s">
        <v>107</v>
      </c>
      <c r="B191" s="115"/>
      <c r="C191" s="115"/>
      <c r="D191" s="115"/>
      <c r="E191" s="115"/>
      <c r="F191" s="115"/>
      <c r="G191" s="115"/>
      <c r="H191" s="115"/>
      <c r="I191" s="115"/>
    </row>
    <row r="192" spans="1:9" ht="18.75">
      <c r="A192" s="115" t="s">
        <v>73</v>
      </c>
      <c r="B192" s="115"/>
      <c r="C192" s="115"/>
      <c r="D192" s="115"/>
      <c r="E192" s="115"/>
      <c r="F192" s="115"/>
      <c r="G192" s="115"/>
      <c r="H192" s="115"/>
      <c r="I192" s="115"/>
    </row>
    <row r="193" spans="1:9" ht="18.75">
      <c r="A193" s="115" t="s">
        <v>87</v>
      </c>
      <c r="B193" s="115"/>
      <c r="C193" s="115"/>
      <c r="D193" s="115"/>
      <c r="E193" s="115"/>
      <c r="F193" s="115"/>
      <c r="G193" s="115"/>
      <c r="H193" s="115"/>
      <c r="I193" s="115"/>
    </row>
    <row r="194" spans="1:9" ht="18.75">
      <c r="A194" s="144"/>
      <c r="B194" s="144"/>
      <c r="C194" s="144"/>
      <c r="D194" s="144"/>
      <c r="E194" s="144"/>
      <c r="F194" s="144"/>
      <c r="G194" s="198"/>
      <c r="H194" s="139" t="s">
        <v>56</v>
      </c>
      <c r="I194" s="144"/>
    </row>
    <row r="195" spans="1:9" ht="44.25" customHeight="1">
      <c r="A195" s="15"/>
      <c r="B195" s="14"/>
      <c r="C195" s="14"/>
      <c r="D195" s="14"/>
      <c r="E195" s="14"/>
      <c r="F195" s="14"/>
      <c r="G195" s="23"/>
      <c r="H195" s="23"/>
      <c r="I195" s="14"/>
    </row>
    <row r="196" spans="1:9" ht="23.25" customHeight="1">
      <c r="A196" s="258" t="s">
        <v>88</v>
      </c>
      <c r="B196" s="259"/>
      <c r="C196" s="259"/>
      <c r="D196" s="259"/>
      <c r="E196" s="259"/>
      <c r="F196" s="259"/>
      <c r="G196" s="259"/>
      <c r="H196" s="259"/>
      <c r="I196" s="260"/>
    </row>
    <row r="197" spans="1:9" ht="18.75">
      <c r="A197" s="145" t="s">
        <v>89</v>
      </c>
      <c r="B197" s="115"/>
      <c r="C197" s="115"/>
      <c r="D197" s="115"/>
      <c r="E197" s="115"/>
      <c r="F197" s="115"/>
      <c r="G197" s="115"/>
      <c r="H197" s="115"/>
      <c r="I197" s="146"/>
    </row>
    <row r="198" spans="1:9" ht="19.5" customHeight="1">
      <c r="A198" s="239" t="s">
        <v>105</v>
      </c>
      <c r="B198" s="115"/>
      <c r="C198" s="115"/>
      <c r="D198" s="115"/>
      <c r="E198" s="115"/>
      <c r="F198" s="115"/>
      <c r="G198" s="115"/>
      <c r="H198" s="115"/>
      <c r="I198" s="146"/>
    </row>
    <row r="199" spans="1:9" ht="23.25" customHeight="1">
      <c r="A199" s="239" t="s">
        <v>106</v>
      </c>
      <c r="B199" s="115"/>
      <c r="C199" s="115"/>
      <c r="D199" s="115"/>
      <c r="E199" s="115"/>
      <c r="F199" s="115"/>
      <c r="G199" s="115"/>
      <c r="H199" s="115"/>
      <c r="I199" s="146"/>
    </row>
    <row r="200" spans="1:9" ht="18.75">
      <c r="A200" s="261" t="s">
        <v>90</v>
      </c>
      <c r="B200" s="262"/>
      <c r="C200" s="262"/>
      <c r="D200" s="262"/>
      <c r="E200" s="262"/>
      <c r="F200" s="262"/>
      <c r="G200" s="262"/>
      <c r="H200" s="262"/>
      <c r="I200" s="263"/>
    </row>
    <row r="201" spans="1:9" ht="18.75">
      <c r="A201" s="264" t="s">
        <v>40</v>
      </c>
      <c r="B201" s="265"/>
      <c r="C201" s="265"/>
      <c r="D201" s="265"/>
      <c r="E201" s="265"/>
      <c r="F201" s="265"/>
      <c r="G201" s="265"/>
      <c r="H201" s="265"/>
      <c r="I201" s="266"/>
    </row>
    <row r="202" spans="1:9" ht="18.75">
      <c r="A202" s="145" t="s">
        <v>95</v>
      </c>
      <c r="B202" s="115"/>
      <c r="C202" s="115"/>
      <c r="D202" s="115"/>
      <c r="E202" s="115"/>
      <c r="F202" s="115"/>
      <c r="G202" s="115"/>
      <c r="H202" s="115"/>
      <c r="I202" s="146"/>
    </row>
    <row r="203" spans="1:9" ht="18.75">
      <c r="A203" s="145"/>
      <c r="B203" s="115"/>
      <c r="C203" s="115"/>
      <c r="D203" s="115"/>
      <c r="E203" s="115"/>
      <c r="F203" s="115"/>
      <c r="G203" s="115"/>
      <c r="H203" s="115"/>
      <c r="I203" s="146"/>
    </row>
    <row r="204" spans="1:9" ht="18.75">
      <c r="A204" s="145" t="s">
        <v>91</v>
      </c>
      <c r="B204" s="115"/>
      <c r="C204" s="115"/>
      <c r="D204" s="115"/>
      <c r="E204" s="115"/>
      <c r="F204" s="115"/>
      <c r="G204" s="115"/>
      <c r="H204" s="115"/>
      <c r="I204" s="146"/>
    </row>
    <row r="205" spans="1:9" ht="18.75">
      <c r="A205" s="240"/>
      <c r="B205" s="142"/>
      <c r="C205" s="142"/>
      <c r="D205" s="142"/>
      <c r="E205" s="142"/>
      <c r="F205" s="142"/>
      <c r="G205" s="142"/>
      <c r="H205" s="142" t="s">
        <v>92</v>
      </c>
      <c r="I205" s="241"/>
    </row>
    <row r="206" spans="1:9" ht="63" customHeight="1">
      <c r="A206" s="237"/>
      <c r="B206" s="237"/>
      <c r="C206" s="237"/>
      <c r="D206" s="237"/>
      <c r="E206" s="237"/>
      <c r="F206" s="237"/>
      <c r="G206" s="237"/>
      <c r="H206" s="237"/>
      <c r="I206" s="237"/>
    </row>
    <row r="207" spans="1:9" ht="18.75">
      <c r="A207" s="267" t="s">
        <v>93</v>
      </c>
      <c r="B207" s="267"/>
      <c r="C207" s="267"/>
      <c r="D207" s="267"/>
      <c r="E207" s="267"/>
      <c r="F207" s="267"/>
      <c r="G207" s="267"/>
      <c r="H207" s="267"/>
      <c r="I207" s="267"/>
    </row>
    <row r="208" spans="1:9" ht="18.75">
      <c r="A208" s="242"/>
      <c r="B208" s="243"/>
      <c r="C208" s="243"/>
      <c r="D208" s="243"/>
      <c r="E208" s="243"/>
      <c r="F208" s="243"/>
      <c r="G208" s="243"/>
      <c r="H208" s="243"/>
      <c r="I208" s="244"/>
    </row>
    <row r="209" spans="1:9" ht="18.75">
      <c r="A209" s="245" t="s">
        <v>94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145"/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145" t="s">
        <v>91</v>
      </c>
      <c r="B211" s="115"/>
      <c r="C211" s="115"/>
      <c r="D211" s="115"/>
      <c r="E211" s="115"/>
      <c r="F211" s="115"/>
      <c r="G211" s="115"/>
      <c r="H211" s="115"/>
      <c r="I211" s="146"/>
    </row>
    <row r="212" spans="1:9" ht="18.75">
      <c r="A212" s="240"/>
      <c r="B212" s="142"/>
      <c r="C212" s="142"/>
      <c r="D212" s="142"/>
      <c r="E212" s="142"/>
      <c r="F212" s="142"/>
      <c r="G212" s="142"/>
      <c r="H212" s="142" t="s">
        <v>92</v>
      </c>
      <c r="I212" s="241"/>
    </row>
    <row r="213" spans="1:9" ht="18.75">
      <c r="A213" s="138"/>
      <c r="B213" s="138"/>
      <c r="C213" s="138"/>
      <c r="D213" s="138"/>
      <c r="E213" s="138"/>
      <c r="F213" s="138"/>
      <c r="G213" s="138"/>
      <c r="H213" s="138"/>
      <c r="I213" s="138"/>
    </row>
    <row r="214" spans="1:9" ht="15">
      <c r="A214" s="117"/>
      <c r="B214" s="117"/>
      <c r="C214" s="117"/>
      <c r="D214" s="117"/>
      <c r="E214" s="117"/>
      <c r="F214" s="117"/>
      <c r="G214" s="117"/>
      <c r="H214" s="117"/>
      <c r="I214" s="117"/>
    </row>
  </sheetData>
  <sheetProtection password="83AF" sheet="1" selectLockedCells="1"/>
  <mergeCells count="70">
    <mergeCell ref="A207:I207"/>
    <mergeCell ref="A9:I9"/>
    <mergeCell ref="A185:I185"/>
    <mergeCell ref="A186:I186"/>
    <mergeCell ref="A187:I187"/>
    <mergeCell ref="A196:I196"/>
    <mergeCell ref="A200:I200"/>
    <mergeCell ref="A201:I201"/>
    <mergeCell ref="A175:I175"/>
    <mergeCell ref="A176:I176"/>
    <mergeCell ref="A180:I180"/>
    <mergeCell ref="A164:I164"/>
    <mergeCell ref="A165:I165"/>
    <mergeCell ref="A166:I166"/>
    <mergeCell ref="A172:I172"/>
    <mergeCell ref="A173:B173"/>
    <mergeCell ref="A174:I174"/>
    <mergeCell ref="A132:B132"/>
    <mergeCell ref="C133:D133"/>
    <mergeCell ref="B135:C135"/>
    <mergeCell ref="A177:I177"/>
    <mergeCell ref="A178:I178"/>
    <mergeCell ref="A179:I179"/>
    <mergeCell ref="B119:I119"/>
    <mergeCell ref="B121:I121"/>
    <mergeCell ref="A122:I122"/>
    <mergeCell ref="A124:I124"/>
    <mergeCell ref="A126:I126"/>
    <mergeCell ref="A129:I129"/>
    <mergeCell ref="A100:I100"/>
    <mergeCell ref="A101:E101"/>
    <mergeCell ref="F101:I101"/>
    <mergeCell ref="A103:I104"/>
    <mergeCell ref="A115:I115"/>
    <mergeCell ref="B117:I117"/>
    <mergeCell ref="A53:F53"/>
    <mergeCell ref="A87:I87"/>
    <mergeCell ref="A93:I93"/>
    <mergeCell ref="A94:I94"/>
    <mergeCell ref="A95:I95"/>
    <mergeCell ref="A99:I99"/>
    <mergeCell ref="A42:I42"/>
    <mergeCell ref="A43:I43"/>
    <mergeCell ref="A44:I44"/>
    <mergeCell ref="A45:I45"/>
    <mergeCell ref="A49:I49"/>
    <mergeCell ref="A52:F52"/>
    <mergeCell ref="B34:E34"/>
    <mergeCell ref="H34:I34"/>
    <mergeCell ref="B35:E35"/>
    <mergeCell ref="A36:I36"/>
    <mergeCell ref="B38:E38"/>
    <mergeCell ref="A40:I40"/>
    <mergeCell ref="B13:C13"/>
    <mergeCell ref="B19:E19"/>
    <mergeCell ref="B23:E23"/>
    <mergeCell ref="H23:I23"/>
    <mergeCell ref="B24:E24"/>
    <mergeCell ref="B29:E29"/>
    <mergeCell ref="H29:I29"/>
    <mergeCell ref="G181:H181"/>
    <mergeCell ref="C183:D183"/>
    <mergeCell ref="A1:I1"/>
    <mergeCell ref="A2:I2"/>
    <mergeCell ref="A4:I4"/>
    <mergeCell ref="A5:I5"/>
    <mergeCell ref="A7:I7"/>
    <mergeCell ref="A8:I8"/>
    <mergeCell ref="A10:B10"/>
    <mergeCell ref="B12:C12"/>
  </mergeCells>
  <conditionalFormatting sqref="A15 A13">
    <cfRule type="iconSet" priority="3" dxfId="8">
      <iconSet iconSet="3ArrowsGray">
        <cfvo type="percent" val="0"/>
        <cfvo type="percent" val="33"/>
        <cfvo type="percent" val="67"/>
      </iconSet>
    </cfRule>
  </conditionalFormatting>
  <conditionalFormatting sqref="B152">
    <cfRule type="cellIs" priority="2" dxfId="9" operator="equal">
      <formula>"C131"</formula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39 F41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">
      <formula1>0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19473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zoomScaleSheetLayoutView="100" zoomScalePageLayoutView="0" workbookViewId="0" topLeftCell="A1">
      <selection activeCell="F100" sqref="F100:I100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159</v>
      </c>
      <c r="B8" s="323"/>
      <c r="C8" s="323"/>
      <c r="D8" s="323"/>
      <c r="E8" s="323"/>
      <c r="F8" s="323"/>
      <c r="G8" s="323"/>
      <c r="H8" s="323"/>
      <c r="I8" s="323"/>
    </row>
    <row r="9" spans="1:9" ht="15.75" thickBot="1">
      <c r="A9" s="72"/>
      <c r="B9" s="3"/>
      <c r="C9" s="3"/>
      <c r="D9" s="3"/>
      <c r="E9" s="3"/>
      <c r="F9" s="3"/>
      <c r="G9" s="3"/>
      <c r="H9" s="3"/>
      <c r="I9" s="3"/>
    </row>
    <row r="10" spans="1:9" s="214" customFormat="1" ht="15.75">
      <c r="A10" s="327" t="s">
        <v>1</v>
      </c>
      <c r="B10" s="328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65</v>
      </c>
      <c r="F11" s="16"/>
      <c r="G11" s="16"/>
      <c r="H11" s="16"/>
      <c r="I11" s="126"/>
    </row>
    <row r="12" spans="1:9" s="214" customFormat="1" ht="15.75">
      <c r="A12" s="47"/>
      <c r="B12" s="329" t="s">
        <v>68</v>
      </c>
      <c r="C12" s="330"/>
      <c r="D12" s="213"/>
      <c r="E12" s="43"/>
      <c r="F12" s="215"/>
      <c r="G12" s="215"/>
      <c r="H12" s="216" t="s">
        <v>113</v>
      </c>
      <c r="I12" s="161"/>
    </row>
    <row r="13" spans="1:9" s="214" customFormat="1" ht="15.75">
      <c r="A13" s="217"/>
      <c r="B13" s="331"/>
      <c r="C13" s="332"/>
      <c r="D13" s="213"/>
      <c r="E13" s="44"/>
      <c r="F13" s="218"/>
      <c r="G13" s="218"/>
      <c r="H13" s="216" t="s">
        <v>113</v>
      </c>
      <c r="I13" s="162"/>
    </row>
    <row r="14" spans="1:9" s="214" customFormat="1" ht="15.75">
      <c r="A14" s="46" t="s">
        <v>67</v>
      </c>
      <c r="B14" s="17"/>
      <c r="C14" s="126"/>
      <c r="D14" s="213"/>
      <c r="E14" s="44"/>
      <c r="F14" s="218"/>
      <c r="G14" s="218"/>
      <c r="H14" s="216" t="s">
        <v>113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113</v>
      </c>
      <c r="I15" s="163"/>
    </row>
    <row r="16" spans="1:9" ht="15">
      <c r="A16" s="40" t="s">
        <v>128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112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129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333" t="s">
        <v>152</v>
      </c>
      <c r="C23" s="333"/>
      <c r="D23" s="333"/>
      <c r="E23" s="334"/>
      <c r="F23" s="213"/>
      <c r="G23" s="41" t="s">
        <v>8</v>
      </c>
      <c r="H23" s="308" t="s">
        <v>9</v>
      </c>
      <c r="I23" s="309"/>
    </row>
    <row r="24" spans="1:9" ht="15.75">
      <c r="A24" s="73"/>
      <c r="B24" s="335" t="s">
        <v>153</v>
      </c>
      <c r="C24" s="335"/>
      <c r="D24" s="335"/>
      <c r="E24" s="336"/>
      <c r="F24" s="213"/>
      <c r="G24" s="73"/>
      <c r="H24" s="20"/>
      <c r="I24" s="82"/>
    </row>
    <row r="25" spans="1:9" ht="16.5" thickBot="1">
      <c r="A25" s="55">
        <v>1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154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148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308" t="s">
        <v>100</v>
      </c>
      <c r="C29" s="308"/>
      <c r="D29" s="308"/>
      <c r="E29" s="309"/>
      <c r="F29" s="213"/>
      <c r="G29" s="60" t="s">
        <v>11</v>
      </c>
      <c r="H29" s="308" t="s">
        <v>12</v>
      </c>
      <c r="I29" s="3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130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149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308" t="s">
        <v>14</v>
      </c>
      <c r="C34" s="308"/>
      <c r="D34" s="308"/>
      <c r="E34" s="309"/>
      <c r="F34" s="213"/>
      <c r="G34" s="60" t="s">
        <v>15</v>
      </c>
      <c r="H34" s="308" t="s">
        <v>16</v>
      </c>
      <c r="I34" s="309"/>
    </row>
    <row r="35" spans="1:9" ht="16.5" thickBot="1">
      <c r="A35" s="55">
        <v>1</v>
      </c>
      <c r="B35" s="324" t="s">
        <v>17</v>
      </c>
      <c r="C35" s="324"/>
      <c r="D35" s="324"/>
      <c r="E35" s="325"/>
      <c r="F35" s="213"/>
      <c r="G35" s="55">
        <v>1</v>
      </c>
      <c r="H35" s="57"/>
      <c r="I35" s="58"/>
    </row>
    <row r="36" spans="1:9" ht="27" customHeight="1">
      <c r="A36" s="326" t="s">
        <v>131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308" t="s">
        <v>19</v>
      </c>
      <c r="C38" s="308"/>
      <c r="D38" s="308"/>
      <c r="E38" s="309"/>
      <c r="F38" s="15"/>
      <c r="G38" s="4"/>
      <c r="H38" s="4"/>
      <c r="I38" s="4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4"/>
      <c r="H39" s="4"/>
      <c r="I39" s="4"/>
    </row>
    <row r="40" spans="1:9" ht="15.75" customHeight="1">
      <c r="A40" s="322" t="s">
        <v>132</v>
      </c>
      <c r="B40" s="322"/>
      <c r="C40" s="322"/>
      <c r="D40" s="322"/>
      <c r="E40" s="322"/>
      <c r="F40" s="322"/>
      <c r="G40" s="322"/>
      <c r="H40" s="322"/>
      <c r="I40" s="322"/>
    </row>
    <row r="41" ht="15.75" thickBot="1"/>
    <row r="42" spans="1:9" ht="27" customHeight="1">
      <c r="A42" s="310" t="s">
        <v>133</v>
      </c>
      <c r="B42" s="311"/>
      <c r="C42" s="311"/>
      <c r="D42" s="311"/>
      <c r="E42" s="311"/>
      <c r="F42" s="311"/>
      <c r="G42" s="311"/>
      <c r="H42" s="311"/>
      <c r="I42" s="312"/>
    </row>
    <row r="43" spans="1:9" ht="27" customHeight="1">
      <c r="A43" s="313" t="s">
        <v>134</v>
      </c>
      <c r="B43" s="314"/>
      <c r="C43" s="314"/>
      <c r="D43" s="314"/>
      <c r="E43" s="314"/>
      <c r="F43" s="314"/>
      <c r="G43" s="314"/>
      <c r="H43" s="314"/>
      <c r="I43" s="315"/>
    </row>
    <row r="44" spans="1:9" ht="49.5" customHeight="1">
      <c r="A44" s="316" t="s">
        <v>135</v>
      </c>
      <c r="B44" s="317"/>
      <c r="C44" s="317"/>
      <c r="D44" s="317"/>
      <c r="E44" s="317"/>
      <c r="F44" s="317"/>
      <c r="G44" s="317"/>
      <c r="H44" s="317"/>
      <c r="I44" s="318"/>
    </row>
    <row r="45" spans="1:9" ht="27" customHeight="1" thickBot="1">
      <c r="A45" s="319" t="s">
        <v>136</v>
      </c>
      <c r="B45" s="320"/>
      <c r="C45" s="320"/>
      <c r="D45" s="320"/>
      <c r="E45" s="320"/>
      <c r="F45" s="320"/>
      <c r="G45" s="320"/>
      <c r="H45" s="320"/>
      <c r="I45" s="321"/>
    </row>
    <row r="46" spans="1:9" ht="15.75">
      <c r="A46" s="178" t="s">
        <v>20</v>
      </c>
      <c r="B46" s="54"/>
      <c r="C46" s="179">
        <f>A12</f>
        <v>0</v>
      </c>
      <c r="D46" s="180" t="s">
        <v>21</v>
      </c>
      <c r="E46" s="227"/>
      <c r="F46" s="179">
        <f>A15</f>
        <v>0</v>
      </c>
      <c r="G46" s="180" t="s">
        <v>67</v>
      </c>
      <c r="H46" s="182">
        <f>B13</f>
        <v>0</v>
      </c>
      <c r="I46" s="177" t="s">
        <v>69</v>
      </c>
    </row>
    <row r="47" spans="1:9" ht="10.5" customHeight="1">
      <c r="A47" s="86"/>
      <c r="B47" s="20"/>
      <c r="C47" s="20"/>
      <c r="D47" s="4"/>
      <c r="E47" s="4"/>
      <c r="F47" s="20"/>
      <c r="G47" s="20"/>
      <c r="H47" s="20"/>
      <c r="I47" s="82"/>
    </row>
    <row r="48" spans="1:9" ht="15.75">
      <c r="A48" s="86" t="s">
        <v>22</v>
      </c>
      <c r="B48" s="20"/>
      <c r="C48" s="21">
        <f>E12</f>
        <v>0</v>
      </c>
      <c r="D48" s="21"/>
      <c r="E48" s="21"/>
      <c r="F48" s="21"/>
      <c r="G48" s="246"/>
      <c r="H48" s="25" t="s">
        <v>3</v>
      </c>
      <c r="I48" s="82"/>
    </row>
    <row r="49" spans="1:9" ht="15">
      <c r="A49" s="296" t="s">
        <v>140</v>
      </c>
      <c r="B49" s="297"/>
      <c r="C49" s="297"/>
      <c r="D49" s="297"/>
      <c r="E49" s="297"/>
      <c r="F49" s="297"/>
      <c r="G49" s="297"/>
      <c r="H49" s="297"/>
      <c r="I49" s="298"/>
    </row>
    <row r="50" spans="1:9" ht="25.5" customHeight="1">
      <c r="A50" s="185" t="s">
        <v>23</v>
      </c>
      <c r="B50" s="75"/>
      <c r="C50" s="75"/>
      <c r="D50" s="75"/>
      <c r="E50" s="75"/>
      <c r="F50" s="228"/>
      <c r="G50" s="76" t="s">
        <v>24</v>
      </c>
      <c r="H50" s="77"/>
      <c r="I50" s="78"/>
    </row>
    <row r="51" spans="1:9" ht="15.75">
      <c r="A51" s="79" t="s">
        <v>25</v>
      </c>
      <c r="B51" s="80"/>
      <c r="C51" s="80"/>
      <c r="D51" s="80"/>
      <c r="E51" s="80"/>
      <c r="F51" s="4"/>
      <c r="G51" s="81">
        <v>350</v>
      </c>
      <c r="H51" s="20"/>
      <c r="I51" s="82"/>
    </row>
    <row r="52" spans="1:9" ht="41.25" customHeight="1">
      <c r="A52" s="292" t="s">
        <v>183</v>
      </c>
      <c r="B52" s="293"/>
      <c r="C52" s="293"/>
      <c r="D52" s="293"/>
      <c r="E52" s="293"/>
      <c r="F52" s="293"/>
      <c r="G52" s="81">
        <f>LOOKUP(A20,{0,1},{0,300})</f>
        <v>0</v>
      </c>
      <c r="H52" s="81"/>
      <c r="I52" s="83"/>
    </row>
    <row r="53" spans="1:9" ht="15.75">
      <c r="A53" s="294"/>
      <c r="B53" s="295"/>
      <c r="C53" s="295"/>
      <c r="D53" s="295"/>
      <c r="E53" s="295"/>
      <c r="F53" s="295"/>
      <c r="G53" s="81"/>
      <c r="H53" s="81"/>
      <c r="I53" s="83"/>
    </row>
    <row r="54" spans="1:9" ht="15.75">
      <c r="A54" s="46" t="s">
        <v>26</v>
      </c>
      <c r="B54" s="17"/>
      <c r="C54" s="17"/>
      <c r="D54" s="17"/>
      <c r="E54" s="17"/>
      <c r="F54" s="4"/>
      <c r="G54" s="81">
        <v>850</v>
      </c>
      <c r="H54" s="20"/>
      <c r="I54" s="82"/>
    </row>
    <row r="55" spans="1:9" ht="15.75">
      <c r="A55" s="74" t="s">
        <v>27</v>
      </c>
      <c r="B55" s="22"/>
      <c r="C55" s="22"/>
      <c r="D55" s="22"/>
      <c r="E55" s="22"/>
      <c r="F55" s="229"/>
      <c r="G55" s="84">
        <f>SUM(G51:G54)</f>
        <v>1200</v>
      </c>
      <c r="H55" s="84"/>
      <c r="I55" s="85">
        <f>+G55</f>
        <v>1200</v>
      </c>
    </row>
    <row r="56" spans="1:9" ht="15.75">
      <c r="A56" s="73"/>
      <c r="B56" s="20"/>
      <c r="C56" s="20"/>
      <c r="D56" s="20"/>
      <c r="E56" s="20"/>
      <c r="F56" s="4"/>
      <c r="G56" s="20"/>
      <c r="H56" s="20"/>
      <c r="I56" s="82"/>
    </row>
    <row r="57" spans="1:9" ht="15.75">
      <c r="A57" s="158" t="s">
        <v>28</v>
      </c>
      <c r="B57" s="21"/>
      <c r="C57" s="21"/>
      <c r="D57" s="21"/>
      <c r="E57" s="21"/>
      <c r="F57" s="228"/>
      <c r="G57" s="76" t="s">
        <v>29</v>
      </c>
      <c r="H57" s="21"/>
      <c r="I57" s="78" t="s">
        <v>108</v>
      </c>
    </row>
    <row r="58" spans="1:9" ht="15.75">
      <c r="A58" s="73" t="s">
        <v>60</v>
      </c>
      <c r="B58" s="20"/>
      <c r="C58" s="20"/>
      <c r="D58" s="20"/>
      <c r="E58" s="20"/>
      <c r="F58" s="4"/>
      <c r="G58" s="88">
        <f>LOOKUP(G25,{0,1},{0,200})</f>
        <v>0</v>
      </c>
      <c r="H58" s="20"/>
      <c r="I58" s="87">
        <f>G58</f>
        <v>0</v>
      </c>
    </row>
    <row r="59" spans="1:9" ht="15.75">
      <c r="A59" s="73"/>
      <c r="B59" s="20"/>
      <c r="C59" s="20"/>
      <c r="D59" s="20"/>
      <c r="E59" s="20"/>
      <c r="F59" s="4"/>
      <c r="G59" s="210"/>
      <c r="H59" s="20"/>
      <c r="I59" s="82"/>
    </row>
    <row r="60" spans="1:9" ht="15.75">
      <c r="A60" s="73" t="s">
        <v>155</v>
      </c>
      <c r="B60" s="20"/>
      <c r="C60" s="20"/>
      <c r="D60" s="20"/>
      <c r="E60" s="20"/>
      <c r="F60" s="4"/>
      <c r="G60" s="210">
        <f>IF(A30&lt;5,0,IF(A30&gt;4,20))</f>
        <v>0</v>
      </c>
      <c r="H60" s="20"/>
      <c r="I60" s="87">
        <f>+G60*I55/100</f>
        <v>0</v>
      </c>
    </row>
    <row r="61" spans="1:9" ht="15.75">
      <c r="A61" s="73"/>
      <c r="B61" s="20"/>
      <c r="C61" s="20"/>
      <c r="D61" s="20"/>
      <c r="E61" s="20"/>
      <c r="F61" s="4"/>
      <c r="G61" s="210"/>
      <c r="H61" s="20"/>
      <c r="I61" s="82"/>
    </row>
    <row r="62" spans="1:9" ht="15.75">
      <c r="A62" s="73" t="s">
        <v>61</v>
      </c>
      <c r="B62" s="20"/>
      <c r="C62" s="20"/>
      <c r="D62" s="20"/>
      <c r="E62" s="20"/>
      <c r="F62" s="4"/>
      <c r="G62" s="210">
        <f>IF(G30&lt;6,0,IF(G30&gt;5,30))</f>
        <v>0</v>
      </c>
      <c r="H62" s="20"/>
      <c r="I62" s="87">
        <f>+G62*I55/100</f>
        <v>0</v>
      </c>
    </row>
    <row r="63" spans="1:9" ht="15.75">
      <c r="A63" s="73"/>
      <c r="B63" s="20"/>
      <c r="C63" s="20"/>
      <c r="D63" s="20"/>
      <c r="E63" s="20"/>
      <c r="F63" s="4"/>
      <c r="G63" s="210"/>
      <c r="H63" s="20"/>
      <c r="I63" s="82"/>
    </row>
    <row r="64" spans="1:9" ht="15.75">
      <c r="A64" s="73" t="s">
        <v>62</v>
      </c>
      <c r="B64" s="20"/>
      <c r="C64" s="20"/>
      <c r="D64" s="20"/>
      <c r="E64" s="20"/>
      <c r="F64" s="4"/>
      <c r="G64" s="210">
        <f>LOOKUP(A35,{1,2,3,4,5,6,7,8,9,10,11,12,13},{0,0,0,0,0,0,30,30,30,30,30,30,60})</f>
        <v>0</v>
      </c>
      <c r="H64" s="20"/>
      <c r="I64" s="87">
        <f>+G64*I55/100</f>
        <v>0</v>
      </c>
    </row>
    <row r="65" spans="1:9" ht="15.75">
      <c r="A65" s="73"/>
      <c r="B65" s="20"/>
      <c r="C65" s="20"/>
      <c r="D65" s="20"/>
      <c r="E65" s="20"/>
      <c r="F65" s="4"/>
      <c r="G65" s="210"/>
      <c r="H65" s="20"/>
      <c r="I65" s="82"/>
    </row>
    <row r="66" spans="1:9" ht="15.75">
      <c r="A66" s="73" t="s">
        <v>98</v>
      </c>
      <c r="B66" s="20"/>
      <c r="C66" s="20"/>
      <c r="D66" s="20"/>
      <c r="E66" s="20"/>
      <c r="F66" s="4"/>
      <c r="G66" s="210">
        <f>LOOKUP(G35,{1,2,3,4,5,6,7,8,9,10,11,12,13,14,15,16,17,18,19,20},{0,20,20,20,20,22,24,26,28,30,30,30,30,30,30,30,30,30,30,30})</f>
        <v>0</v>
      </c>
      <c r="H66" s="89"/>
      <c r="I66" s="87">
        <f>+G66*I55/100</f>
        <v>0</v>
      </c>
    </row>
    <row r="67" spans="1:9" ht="15.75">
      <c r="A67" s="73"/>
      <c r="B67" s="20"/>
      <c r="C67" s="20"/>
      <c r="D67" s="20"/>
      <c r="E67" s="20"/>
      <c r="F67" s="4"/>
      <c r="G67" s="210"/>
      <c r="H67" s="20"/>
      <c r="I67" s="87"/>
    </row>
    <row r="68" spans="1:9" ht="15.75">
      <c r="A68" s="73" t="s">
        <v>63</v>
      </c>
      <c r="B68" s="20"/>
      <c r="C68" s="20"/>
      <c r="D68" s="20"/>
      <c r="E68" s="20"/>
      <c r="F68" s="4"/>
      <c r="G68" s="88">
        <f>LOOKUP(A39,{0,1},{0,200})</f>
        <v>0</v>
      </c>
      <c r="H68" s="20"/>
      <c r="I68" s="87">
        <f>G68</f>
        <v>0</v>
      </c>
    </row>
    <row r="69" spans="1:9" ht="16.5" thickBot="1">
      <c r="A69" s="90"/>
      <c r="B69" s="57"/>
      <c r="C69" s="57"/>
      <c r="D69" s="57"/>
      <c r="E69" s="57"/>
      <c r="F69" s="230"/>
      <c r="G69" s="208"/>
      <c r="H69" s="57"/>
      <c r="I69" s="91"/>
    </row>
    <row r="70" spans="1:9" ht="16.5" thickBot="1">
      <c r="A70" s="86" t="s">
        <v>30</v>
      </c>
      <c r="B70" s="20"/>
      <c r="C70" s="20"/>
      <c r="D70" s="20"/>
      <c r="E70" s="20"/>
      <c r="F70" s="4"/>
      <c r="G70" s="92">
        <f>I55+I58+I60+I62+I64+I66+I68</f>
        <v>1200</v>
      </c>
      <c r="H70" s="18" t="s">
        <v>31</v>
      </c>
      <c r="I70" s="94">
        <f>G70-(G70/3)</f>
        <v>800</v>
      </c>
    </row>
    <row r="71" spans="1:9" ht="16.5" thickBot="1">
      <c r="A71" s="86"/>
      <c r="B71" s="20"/>
      <c r="C71" s="20"/>
      <c r="D71" s="20"/>
      <c r="E71" s="20"/>
      <c r="F71" s="4"/>
      <c r="G71" s="92"/>
      <c r="H71" s="18"/>
      <c r="I71" s="95"/>
    </row>
    <row r="72" spans="1:9" ht="16.5" thickBot="1">
      <c r="A72" s="86" t="s">
        <v>156</v>
      </c>
      <c r="B72" s="20"/>
      <c r="C72" s="20"/>
      <c r="D72" s="20"/>
      <c r="E72" s="20"/>
      <c r="F72" s="4"/>
      <c r="G72" s="92"/>
      <c r="H72" s="18"/>
      <c r="I72" s="94">
        <f>LOOKUP(A25,{0,1},{0,300})</f>
        <v>300</v>
      </c>
    </row>
    <row r="73" spans="1:9" ht="9" customHeight="1" thickBot="1">
      <c r="A73" s="256"/>
      <c r="B73" s="4"/>
      <c r="C73" s="4"/>
      <c r="D73" s="4"/>
      <c r="E73" s="4"/>
      <c r="F73" s="4"/>
      <c r="G73" s="4"/>
      <c r="H73" s="4"/>
      <c r="I73" s="358"/>
    </row>
    <row r="74" spans="1:9" ht="16.5" thickBot="1">
      <c r="A74" s="86" t="s">
        <v>32</v>
      </c>
      <c r="B74" s="4"/>
      <c r="C74" s="20"/>
      <c r="D74" s="20"/>
      <c r="E74" s="20"/>
      <c r="F74" s="20"/>
      <c r="G74" s="212"/>
      <c r="H74" s="20"/>
      <c r="I74" s="247"/>
    </row>
    <row r="75" spans="1:9" ht="15.75">
      <c r="A75" s="29" t="s">
        <v>139</v>
      </c>
      <c r="B75" s="4"/>
      <c r="C75" s="93"/>
      <c r="D75" s="93"/>
      <c r="E75" s="93"/>
      <c r="F75" s="93"/>
      <c r="G75" s="93"/>
      <c r="H75" s="93"/>
      <c r="I75" s="97"/>
    </row>
    <row r="76" spans="1:9" ht="9" customHeight="1" thickBot="1">
      <c r="A76" s="73"/>
      <c r="B76" s="4"/>
      <c r="C76" s="20"/>
      <c r="D76" s="20"/>
      <c r="E76" s="20"/>
      <c r="F76" s="20"/>
      <c r="G76" s="20"/>
      <c r="H76" s="20"/>
      <c r="I76" s="59"/>
    </row>
    <row r="77" spans="1:9" ht="16.5" thickBot="1">
      <c r="A77" s="86" t="s">
        <v>119</v>
      </c>
      <c r="B77" s="4"/>
      <c r="C77" s="20"/>
      <c r="D77" s="20"/>
      <c r="E77" s="20"/>
      <c r="F77" s="183">
        <v>0</v>
      </c>
      <c r="G77" s="20" t="s">
        <v>6</v>
      </c>
      <c r="H77" s="20"/>
      <c r="I77" s="96">
        <f>LOOKUP(F77,{0,1},{0,290})</f>
        <v>0</v>
      </c>
    </row>
    <row r="78" spans="1:9" ht="15.75" thickBot="1">
      <c r="A78" s="29" t="s">
        <v>137</v>
      </c>
      <c r="B78" s="4"/>
      <c r="C78" s="27"/>
      <c r="D78" s="27"/>
      <c r="E78" s="27"/>
      <c r="F78" s="27"/>
      <c r="G78" s="27"/>
      <c r="H78" s="27"/>
      <c r="I78" s="62"/>
    </row>
    <row r="79" spans="1:9" ht="16.5" thickBot="1">
      <c r="A79" s="86" t="s">
        <v>33</v>
      </c>
      <c r="B79" s="4"/>
      <c r="C79" s="93"/>
      <c r="D79" s="93"/>
      <c r="E79" s="93"/>
      <c r="F79" s="93"/>
      <c r="G79" s="93"/>
      <c r="H79" s="93"/>
      <c r="I79" s="99">
        <f>SUM(I70:I77)</f>
        <v>1100</v>
      </c>
    </row>
    <row r="80" spans="1:9" ht="9" customHeight="1" thickBot="1">
      <c r="A80" s="86"/>
      <c r="B80" s="4"/>
      <c r="C80" s="93"/>
      <c r="D80" s="93"/>
      <c r="E80" s="93"/>
      <c r="F80" s="93"/>
      <c r="G80" s="93"/>
      <c r="H80" s="93"/>
      <c r="I80" s="100"/>
    </row>
    <row r="81" spans="1:9" ht="16.5" thickBot="1">
      <c r="A81" s="86" t="s">
        <v>34</v>
      </c>
      <c r="B81" s="4"/>
      <c r="C81" s="93"/>
      <c r="D81" s="93"/>
      <c r="E81" s="93"/>
      <c r="F81" s="93"/>
      <c r="G81" s="93"/>
      <c r="H81" s="93"/>
      <c r="I81" s="99">
        <f>I79*15/100</f>
        <v>165</v>
      </c>
    </row>
    <row r="82" spans="1:9" ht="9" customHeight="1" thickBot="1">
      <c r="A82" s="86"/>
      <c r="B82" s="4"/>
      <c r="C82" s="93"/>
      <c r="D82" s="93"/>
      <c r="E82" s="93"/>
      <c r="F82" s="93"/>
      <c r="G82" s="93"/>
      <c r="H82" s="93"/>
      <c r="I82" s="100"/>
    </row>
    <row r="83" spans="1:9" ht="16.5" thickBot="1">
      <c r="A83" s="86" t="s">
        <v>35</v>
      </c>
      <c r="B83" s="4"/>
      <c r="C83" s="93"/>
      <c r="D83" s="93"/>
      <c r="E83" s="93"/>
      <c r="F83" s="93"/>
      <c r="G83" s="93"/>
      <c r="H83" s="93"/>
      <c r="I83" s="99">
        <f>I79+I81</f>
        <v>1265</v>
      </c>
    </row>
    <row r="84" spans="1:9" ht="16.5" thickBot="1">
      <c r="A84" s="101" t="s">
        <v>36</v>
      </c>
      <c r="B84" s="230"/>
      <c r="C84" s="57"/>
      <c r="D84" s="57"/>
      <c r="E84" s="57"/>
      <c r="F84" s="57"/>
      <c r="G84" s="57"/>
      <c r="H84" s="57"/>
      <c r="I84" s="59"/>
    </row>
    <row r="85" spans="1:9" ht="16.5" thickBot="1">
      <c r="A85" s="101" t="s">
        <v>150</v>
      </c>
      <c r="B85" s="4"/>
      <c r="C85" s="20"/>
      <c r="D85" s="20"/>
      <c r="E85" s="20"/>
      <c r="F85" s="20"/>
      <c r="G85" s="20"/>
      <c r="H85" s="20"/>
      <c r="I85" s="248"/>
    </row>
    <row r="86" spans="1:9" ht="15">
      <c r="A86" s="299" t="s">
        <v>37</v>
      </c>
      <c r="B86" s="300"/>
      <c r="C86" s="300"/>
      <c r="D86" s="300"/>
      <c r="E86" s="300"/>
      <c r="F86" s="300"/>
      <c r="G86" s="300"/>
      <c r="H86" s="300"/>
      <c r="I86" s="301"/>
    </row>
    <row r="87" spans="1:9" ht="15">
      <c r="A87" s="168" t="s">
        <v>57</v>
      </c>
      <c r="B87" s="169"/>
      <c r="C87" s="169" t="s">
        <v>58</v>
      </c>
      <c r="D87" s="169"/>
      <c r="E87" s="169"/>
      <c r="F87" s="169"/>
      <c r="G87" s="169"/>
      <c r="H87" s="169"/>
      <c r="I87" s="170"/>
    </row>
    <row r="88" spans="1:9" ht="15">
      <c r="A88" s="168" t="s">
        <v>38</v>
      </c>
      <c r="B88" s="169"/>
      <c r="C88" s="169"/>
      <c r="D88" s="169"/>
      <c r="E88" s="169"/>
      <c r="F88" s="169"/>
      <c r="G88" s="169"/>
      <c r="H88" s="169"/>
      <c r="I88" s="170"/>
    </row>
    <row r="89" spans="1:9" ht="15">
      <c r="A89" s="168" t="s">
        <v>121</v>
      </c>
      <c r="B89" s="169"/>
      <c r="C89" s="169"/>
      <c r="D89" s="169"/>
      <c r="E89" s="169"/>
      <c r="F89" s="169"/>
      <c r="G89" s="169"/>
      <c r="H89" s="169"/>
      <c r="I89" s="170"/>
    </row>
    <row r="90" spans="1:9" ht="15">
      <c r="A90" s="63" t="s">
        <v>39</v>
      </c>
      <c r="B90" s="64"/>
      <c r="C90" s="64"/>
      <c r="D90" s="64"/>
      <c r="E90" s="64"/>
      <c r="F90" s="64"/>
      <c r="G90" s="64"/>
      <c r="H90" s="64"/>
      <c r="I90" s="65"/>
    </row>
    <row r="91" spans="1:9" ht="15">
      <c r="A91" s="168" t="s">
        <v>59</v>
      </c>
      <c r="B91" s="169"/>
      <c r="C91" s="169"/>
      <c r="D91" s="169"/>
      <c r="E91" s="169"/>
      <c r="F91" s="169"/>
      <c r="G91" s="169"/>
      <c r="H91" s="169"/>
      <c r="I91" s="170"/>
    </row>
    <row r="92" spans="1:9" ht="27.75" customHeight="1">
      <c r="A92" s="302" t="s">
        <v>120</v>
      </c>
      <c r="B92" s="303"/>
      <c r="C92" s="303"/>
      <c r="D92" s="303"/>
      <c r="E92" s="303"/>
      <c r="F92" s="303"/>
      <c r="G92" s="303"/>
      <c r="H92" s="303"/>
      <c r="I92" s="304"/>
    </row>
    <row r="93" spans="1:9" ht="27.75" customHeight="1">
      <c r="A93" s="305" t="s">
        <v>163</v>
      </c>
      <c r="B93" s="306"/>
      <c r="C93" s="306"/>
      <c r="D93" s="306"/>
      <c r="E93" s="306"/>
      <c r="F93" s="306"/>
      <c r="G93" s="306"/>
      <c r="H93" s="306"/>
      <c r="I93" s="307"/>
    </row>
    <row r="94" spans="1:9" ht="27.75" customHeight="1">
      <c r="A94" s="305" t="s">
        <v>138</v>
      </c>
      <c r="B94" s="306"/>
      <c r="C94" s="306"/>
      <c r="D94" s="306"/>
      <c r="E94" s="306"/>
      <c r="F94" s="306"/>
      <c r="G94" s="306"/>
      <c r="H94" s="306"/>
      <c r="I94" s="307"/>
    </row>
    <row r="95" spans="1:9" ht="15">
      <c r="A95" s="171" t="s">
        <v>122</v>
      </c>
      <c r="B95" s="169"/>
      <c r="C95" s="169"/>
      <c r="D95" s="169"/>
      <c r="E95" s="169"/>
      <c r="F95" s="169"/>
      <c r="G95" s="169"/>
      <c r="H95" s="169"/>
      <c r="I95" s="170"/>
    </row>
    <row r="96" spans="1:9" ht="15.75" thickBot="1">
      <c r="A96" s="66" t="s">
        <v>97</v>
      </c>
      <c r="B96" s="67"/>
      <c r="C96" s="67"/>
      <c r="D96" s="67"/>
      <c r="E96" s="67"/>
      <c r="F96" s="67"/>
      <c r="G96" s="67"/>
      <c r="H96" s="67"/>
      <c r="I96" s="68"/>
    </row>
    <row r="97" spans="1:9" ht="21.7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35.25" customHeight="1">
      <c r="A98" s="282" t="s">
        <v>0</v>
      </c>
      <c r="B98" s="282"/>
      <c r="C98" s="282"/>
      <c r="D98" s="282"/>
      <c r="E98" s="282"/>
      <c r="F98" s="282"/>
      <c r="G98" s="282"/>
      <c r="H98" s="282"/>
      <c r="I98" s="282"/>
    </row>
    <row r="99" spans="1:9" ht="22.5">
      <c r="A99" s="283" t="str">
        <f>A5</f>
        <v>UFFICIO GIP/GUP</v>
      </c>
      <c r="B99" s="283"/>
      <c r="C99" s="283"/>
      <c r="D99" s="283"/>
      <c r="E99" s="283"/>
      <c r="F99" s="283"/>
      <c r="G99" s="283"/>
      <c r="H99" s="283"/>
      <c r="I99" s="283"/>
    </row>
    <row r="100" spans="1:9" ht="24.75" customHeight="1">
      <c r="A100" s="284" t="s">
        <v>102</v>
      </c>
      <c r="B100" s="284"/>
      <c r="C100" s="284"/>
      <c r="D100" s="284"/>
      <c r="E100" s="284"/>
      <c r="F100" s="285"/>
      <c r="G100" s="285"/>
      <c r="H100" s="285"/>
      <c r="I100" s="285"/>
    </row>
    <row r="101" spans="1:9" ht="16.5" thickBot="1">
      <c r="A101" s="231"/>
      <c r="B101" s="231"/>
      <c r="C101" s="231"/>
      <c r="D101" s="231"/>
      <c r="E101" s="231"/>
      <c r="F101" s="231"/>
      <c r="G101" s="231"/>
      <c r="H101" s="231"/>
      <c r="I101" s="231"/>
    </row>
    <row r="102" spans="1:9" ht="37.5" customHeight="1">
      <c r="A102" s="286" t="s">
        <v>103</v>
      </c>
      <c r="B102" s="287"/>
      <c r="C102" s="287"/>
      <c r="D102" s="287"/>
      <c r="E102" s="287"/>
      <c r="F102" s="287"/>
      <c r="G102" s="287"/>
      <c r="H102" s="287"/>
      <c r="I102" s="288"/>
    </row>
    <row r="103" spans="1:9" ht="24.75" customHeight="1" thickBot="1">
      <c r="A103" s="289"/>
      <c r="B103" s="290"/>
      <c r="C103" s="290"/>
      <c r="D103" s="290"/>
      <c r="E103" s="290"/>
      <c r="F103" s="290"/>
      <c r="G103" s="290"/>
      <c r="H103" s="290"/>
      <c r="I103" s="291"/>
    </row>
    <row r="104" spans="1:9" ht="15">
      <c r="A104" s="122"/>
      <c r="B104" s="122"/>
      <c r="C104" s="122"/>
      <c r="D104" s="122"/>
      <c r="E104" s="18"/>
      <c r="F104" s="18"/>
      <c r="G104" s="122"/>
      <c r="H104" s="122"/>
      <c r="I104" s="122"/>
    </row>
    <row r="105" spans="1:9" ht="30" customHeight="1">
      <c r="A105" s="33" t="s">
        <v>101</v>
      </c>
      <c r="B105" s="198"/>
      <c r="C105" s="103">
        <f>A12</f>
        <v>0</v>
      </c>
      <c r="D105" s="33" t="s">
        <v>21</v>
      </c>
      <c r="E105" s="104"/>
      <c r="F105" s="103">
        <f>A15</f>
        <v>0</v>
      </c>
      <c r="G105" s="33" t="s">
        <v>67</v>
      </c>
      <c r="H105" s="105">
        <f>B13</f>
        <v>0</v>
      </c>
      <c r="I105" s="33" t="s">
        <v>69</v>
      </c>
    </row>
    <row r="106" spans="1:9" ht="18.75">
      <c r="A106" s="115"/>
      <c r="B106" s="115"/>
      <c r="C106" s="106"/>
      <c r="D106" s="106"/>
      <c r="E106" s="106"/>
      <c r="F106" s="106"/>
      <c r="G106" s="106"/>
      <c r="H106" s="106"/>
      <c r="I106" s="106"/>
    </row>
    <row r="107" spans="1:9" ht="18.75">
      <c r="A107" s="33" t="s">
        <v>114</v>
      </c>
      <c r="B107" s="184">
        <f>E12</f>
        <v>0</v>
      </c>
      <c r="C107" s="115"/>
      <c r="D107" s="33"/>
      <c r="G107" s="33" t="s">
        <v>113</v>
      </c>
      <c r="H107" s="33">
        <f>I12</f>
        <v>0</v>
      </c>
      <c r="I107" s="32"/>
    </row>
    <row r="108" spans="1:9" ht="18.75">
      <c r="A108" s="33"/>
      <c r="B108" s="35">
        <f>E13</f>
        <v>0</v>
      </c>
      <c r="C108" s="115"/>
      <c r="D108" s="33"/>
      <c r="G108" s="33" t="s">
        <v>113</v>
      </c>
      <c r="H108" s="33">
        <f>I13</f>
        <v>0</v>
      </c>
      <c r="I108" s="32"/>
    </row>
    <row r="109" spans="1:9" ht="18.75">
      <c r="A109" s="33"/>
      <c r="B109" s="35">
        <f>E14</f>
        <v>0</v>
      </c>
      <c r="C109" s="115"/>
      <c r="D109" s="33"/>
      <c r="G109" s="33" t="s">
        <v>113</v>
      </c>
      <c r="H109" s="33">
        <f>I14</f>
        <v>0</v>
      </c>
      <c r="I109" s="32"/>
    </row>
    <row r="110" spans="1:9" ht="18.75">
      <c r="A110" s="33"/>
      <c r="B110" s="35">
        <f>E15</f>
        <v>0</v>
      </c>
      <c r="C110" s="115"/>
      <c r="D110" s="33"/>
      <c r="G110" s="33" t="s">
        <v>113</v>
      </c>
      <c r="H110" s="33">
        <f>I15</f>
        <v>0</v>
      </c>
      <c r="I110" s="32"/>
    </row>
    <row r="112" spans="1:9" ht="18.75">
      <c r="A112" s="33" t="s">
        <v>115</v>
      </c>
      <c r="C112" s="249"/>
      <c r="D112" s="33"/>
      <c r="E112" s="115"/>
      <c r="F112" s="107" t="s">
        <v>76</v>
      </c>
      <c r="G112" s="250"/>
      <c r="H112" s="33"/>
      <c r="I112" s="33"/>
    </row>
    <row r="114" spans="1:9" ht="18.75">
      <c r="A114" s="265" t="s">
        <v>70</v>
      </c>
      <c r="B114" s="265"/>
      <c r="C114" s="265"/>
      <c r="D114" s="265"/>
      <c r="E114" s="265"/>
      <c r="F114" s="265"/>
      <c r="G114" s="265"/>
      <c r="H114" s="265"/>
      <c r="I114" s="265"/>
    </row>
    <row r="115" spans="1:9" ht="18.75">
      <c r="A115" s="232"/>
      <c r="B115" s="232"/>
      <c r="C115" s="232"/>
      <c r="D115" s="232"/>
      <c r="E115" s="232"/>
      <c r="F115" s="232"/>
      <c r="G115" s="232"/>
      <c r="H115" s="232"/>
      <c r="I115" s="232"/>
    </row>
    <row r="116" spans="1:9" ht="40.5" customHeight="1">
      <c r="A116" s="157"/>
      <c r="B116" s="277" t="s">
        <v>71</v>
      </c>
      <c r="C116" s="277"/>
      <c r="D116" s="277"/>
      <c r="E116" s="277"/>
      <c r="F116" s="277"/>
      <c r="G116" s="277"/>
      <c r="H116" s="277"/>
      <c r="I116" s="277"/>
    </row>
    <row r="117" spans="1:9" ht="17.25" customHeight="1">
      <c r="A117" s="233" t="s">
        <v>73</v>
      </c>
      <c r="B117" s="211"/>
      <c r="C117" s="211"/>
      <c r="D117" s="211"/>
      <c r="E117" s="211"/>
      <c r="F117" s="211"/>
      <c r="G117" s="211"/>
      <c r="H117" s="211"/>
      <c r="I117" s="211"/>
    </row>
    <row r="118" spans="1:9" ht="54" customHeight="1">
      <c r="A118" s="157">
        <v>1</v>
      </c>
      <c r="B118" s="277" t="s">
        <v>72</v>
      </c>
      <c r="C118" s="277"/>
      <c r="D118" s="277"/>
      <c r="E118" s="277"/>
      <c r="F118" s="277"/>
      <c r="G118" s="277"/>
      <c r="H118" s="277"/>
      <c r="I118" s="277"/>
    </row>
    <row r="119" spans="1:9" ht="18.75">
      <c r="A119" s="233" t="s">
        <v>73</v>
      </c>
      <c r="B119" s="234"/>
      <c r="C119" s="234"/>
      <c r="D119" s="234"/>
      <c r="E119" s="234"/>
      <c r="F119" s="234"/>
      <c r="G119" s="234"/>
      <c r="H119" s="234"/>
      <c r="I119" s="234"/>
    </row>
    <row r="120" spans="1:9" ht="72" customHeight="1">
      <c r="A120" s="157"/>
      <c r="B120" s="278" t="s">
        <v>187</v>
      </c>
      <c r="C120" s="278"/>
      <c r="D120" s="278"/>
      <c r="E120" s="278"/>
      <c r="F120" s="278"/>
      <c r="G120" s="278"/>
      <c r="H120" s="278"/>
      <c r="I120" s="278"/>
    </row>
    <row r="121" spans="1:9" ht="18.75" customHeight="1">
      <c r="A121" s="281" t="s">
        <v>181</v>
      </c>
      <c r="B121" s="281"/>
      <c r="C121" s="281"/>
      <c r="D121" s="281"/>
      <c r="E121" s="281"/>
      <c r="F121" s="281"/>
      <c r="G121" s="281"/>
      <c r="H121" s="281"/>
      <c r="I121" s="281"/>
    </row>
    <row r="122" spans="1:9" ht="14.25" customHeight="1">
      <c r="A122" s="235"/>
      <c r="B122" s="111"/>
      <c r="C122" s="111"/>
      <c r="D122" s="111"/>
      <c r="E122" s="111"/>
      <c r="F122" s="112"/>
      <c r="G122" s="111"/>
      <c r="H122" s="235"/>
      <c r="I122" s="235"/>
    </row>
    <row r="123" spans="1:9" ht="18.75">
      <c r="A123" s="279" t="s">
        <v>40</v>
      </c>
      <c r="B123" s="279"/>
      <c r="C123" s="279"/>
      <c r="D123" s="279"/>
      <c r="E123" s="279"/>
      <c r="F123" s="279"/>
      <c r="G123" s="279"/>
      <c r="H123" s="279"/>
      <c r="I123" s="279"/>
    </row>
    <row r="124" spans="1:9" ht="14.25" customHeight="1">
      <c r="A124" s="207"/>
      <c r="B124" s="207"/>
      <c r="C124" s="207"/>
      <c r="D124" s="207"/>
      <c r="E124" s="207"/>
      <c r="F124" s="207"/>
      <c r="G124" s="207"/>
      <c r="H124" s="207"/>
      <c r="I124" s="207"/>
    </row>
    <row r="125" spans="1:9" ht="43.5" customHeight="1">
      <c r="A125" s="280" t="s">
        <v>188</v>
      </c>
      <c r="B125" s="280"/>
      <c r="C125" s="280"/>
      <c r="D125" s="280"/>
      <c r="E125" s="280"/>
      <c r="F125" s="280"/>
      <c r="G125" s="280"/>
      <c r="H125" s="280"/>
      <c r="I125" s="280"/>
    </row>
    <row r="126" spans="1:9" ht="29.25" customHeight="1">
      <c r="A126" s="35" t="s">
        <v>96</v>
      </c>
      <c r="B126" s="33"/>
      <c r="C126" s="33"/>
      <c r="D126" s="33"/>
      <c r="E126" s="33"/>
      <c r="F126" s="33"/>
      <c r="G126" s="33"/>
      <c r="H126" s="33"/>
      <c r="I126" s="33"/>
    </row>
    <row r="127" spans="1:9" ht="14.25" customHeight="1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8.75">
      <c r="A128" s="279" t="s">
        <v>41</v>
      </c>
      <c r="B128" s="279"/>
      <c r="C128" s="279"/>
      <c r="D128" s="279"/>
      <c r="E128" s="279"/>
      <c r="F128" s="279"/>
      <c r="G128" s="279"/>
      <c r="H128" s="279"/>
      <c r="I128" s="279"/>
    </row>
    <row r="129" spans="1:9" ht="14.25" customHeight="1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8.75">
      <c r="A130" s="33" t="s">
        <v>123</v>
      </c>
      <c r="B130" s="33"/>
      <c r="C130" s="33"/>
      <c r="D130" s="33"/>
      <c r="E130" s="33"/>
      <c r="F130" s="33"/>
      <c r="G130" s="33"/>
      <c r="H130" s="33"/>
      <c r="I130" s="33"/>
    </row>
    <row r="131" spans="1:9" ht="18.75">
      <c r="A131" s="274">
        <f>I83</f>
        <v>1265</v>
      </c>
      <c r="B131" s="274"/>
      <c r="C131" s="33" t="s">
        <v>42</v>
      </c>
      <c r="D131" s="172"/>
      <c r="F131" s="33"/>
      <c r="G131" s="33"/>
      <c r="H131" s="33"/>
      <c r="I131" s="33"/>
    </row>
    <row r="132" spans="1:9" ht="18.75">
      <c r="A132" s="33" t="s">
        <v>124</v>
      </c>
      <c r="B132" s="33"/>
      <c r="C132" s="274">
        <f>I85</f>
        <v>0</v>
      </c>
      <c r="D132" s="274"/>
      <c r="E132" s="33" t="s">
        <v>84</v>
      </c>
      <c r="F132" s="33"/>
      <c r="G132" s="33"/>
      <c r="H132" s="33"/>
      <c r="I132" s="33"/>
    </row>
    <row r="133" spans="1:9" ht="18.75">
      <c r="A133" s="33"/>
      <c r="B133" s="33"/>
      <c r="C133" s="113"/>
      <c r="D133" s="33"/>
      <c r="E133" s="33"/>
      <c r="F133" s="33"/>
      <c r="G133" s="33"/>
      <c r="H133" s="33"/>
      <c r="I133" s="33"/>
    </row>
    <row r="134" spans="1:9" ht="18.75">
      <c r="A134" s="33" t="s">
        <v>43</v>
      </c>
      <c r="B134" s="275"/>
      <c r="C134" s="275"/>
      <c r="D134" s="33"/>
      <c r="E134" s="33"/>
      <c r="F134" s="33"/>
      <c r="G134" s="33"/>
      <c r="H134" s="33"/>
      <c r="I134" s="33"/>
    </row>
    <row r="135" spans="1:9" ht="18.75">
      <c r="A135" s="33"/>
      <c r="B135" s="236"/>
      <c r="C135" s="236"/>
      <c r="D135" s="33"/>
      <c r="E135" s="33"/>
      <c r="F135" s="107" t="s">
        <v>125</v>
      </c>
      <c r="G135" s="35">
        <f>C112</f>
        <v>0</v>
      </c>
      <c r="H135" s="33"/>
      <c r="I135" s="33"/>
    </row>
    <row r="136" spans="1:9" ht="18.75">
      <c r="A136" s="33"/>
      <c r="B136" s="33"/>
      <c r="C136" s="33"/>
      <c r="D136" s="33"/>
      <c r="E136" s="115"/>
      <c r="F136" s="115"/>
      <c r="H136" s="33"/>
      <c r="I136" s="33"/>
    </row>
    <row r="137" spans="1:9" ht="32.25" customHeight="1">
      <c r="A137" s="37" t="s">
        <v>44</v>
      </c>
      <c r="B137" s="25"/>
      <c r="C137" s="25"/>
      <c r="D137" s="25"/>
      <c r="E137" s="25"/>
      <c r="F137" s="25"/>
      <c r="G137" s="25"/>
      <c r="H137" s="25"/>
      <c r="I137" s="25"/>
    </row>
    <row r="138" spans="1:9" ht="15.75">
      <c r="A138" s="203" t="s">
        <v>170</v>
      </c>
      <c r="B138" s="20" t="s">
        <v>171</v>
      </c>
      <c r="C138" s="32"/>
      <c r="D138" s="32"/>
      <c r="E138" s="32"/>
      <c r="F138" s="32"/>
      <c r="G138" s="32"/>
      <c r="H138" s="25"/>
      <c r="I138" s="25"/>
    </row>
    <row r="139" spans="1:9" ht="15.75">
      <c r="A139" s="203" t="s">
        <v>170</v>
      </c>
      <c r="B139" s="20" t="s">
        <v>172</v>
      </c>
      <c r="C139" s="32"/>
      <c r="D139" s="32"/>
      <c r="E139" s="32"/>
      <c r="F139" s="32"/>
      <c r="G139" s="32"/>
      <c r="H139" s="25"/>
      <c r="I139" s="25"/>
    </row>
    <row r="140" spans="1:9" ht="15.75">
      <c r="A140" s="203" t="s">
        <v>170</v>
      </c>
      <c r="B140" s="20" t="s">
        <v>173</v>
      </c>
      <c r="C140" s="32"/>
      <c r="D140" s="32"/>
      <c r="E140" s="32"/>
      <c r="F140" s="32"/>
      <c r="G140" s="32"/>
      <c r="H140" s="25"/>
      <c r="I140" s="25"/>
    </row>
    <row r="141" spans="1:9" ht="15.75">
      <c r="A141" s="203" t="s">
        <v>170</v>
      </c>
      <c r="B141" s="20" t="s">
        <v>174</v>
      </c>
      <c r="C141" s="32"/>
      <c r="D141" s="32"/>
      <c r="E141" s="32"/>
      <c r="F141" s="32"/>
      <c r="G141" s="32"/>
      <c r="H141" s="25"/>
      <c r="I141" s="25"/>
    </row>
    <row r="142" spans="1:9" ht="15.75">
      <c r="A142" s="203" t="s">
        <v>170</v>
      </c>
      <c r="B142" s="20" t="s">
        <v>175</v>
      </c>
      <c r="C142" s="32"/>
      <c r="D142" s="32"/>
      <c r="E142" s="32"/>
      <c r="F142" s="32"/>
      <c r="G142" s="32"/>
      <c r="H142" s="25"/>
      <c r="I142" s="25"/>
    </row>
    <row r="143" spans="1:9" ht="15.75">
      <c r="A143" s="203" t="s">
        <v>170</v>
      </c>
      <c r="B143" s="20" t="s">
        <v>176</v>
      </c>
      <c r="C143" s="32"/>
      <c r="D143" s="32"/>
      <c r="E143" s="32"/>
      <c r="F143" s="32"/>
      <c r="G143" s="32"/>
      <c r="H143" s="25"/>
      <c r="I143" s="25"/>
    </row>
    <row r="144" spans="1:9" ht="15.75">
      <c r="A144" s="203" t="s">
        <v>170</v>
      </c>
      <c r="B144" s="20" t="s">
        <v>177</v>
      </c>
      <c r="C144" s="32"/>
      <c r="D144" s="32"/>
      <c r="E144" s="32"/>
      <c r="F144" s="32"/>
      <c r="G144" s="32"/>
      <c r="H144" s="25"/>
      <c r="I144" s="25"/>
    </row>
    <row r="145" spans="1:9" ht="15.75">
      <c r="A145" s="203" t="s">
        <v>170</v>
      </c>
      <c r="B145" s="20" t="s">
        <v>178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170</v>
      </c>
      <c r="B146" s="20" t="s">
        <v>179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170</v>
      </c>
      <c r="B147" s="20" t="s">
        <v>180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"/>
      <c r="B148" s="32"/>
      <c r="C148" s="32"/>
      <c r="D148" s="32"/>
      <c r="E148" s="32"/>
      <c r="F148" s="32"/>
      <c r="G148" s="32"/>
      <c r="H148" s="25"/>
      <c r="I148" s="25"/>
    </row>
    <row r="149" spans="1:9" ht="15">
      <c r="A149" s="18"/>
      <c r="B149" s="25"/>
      <c r="C149" s="25"/>
      <c r="D149" s="25"/>
      <c r="E149" s="25"/>
      <c r="F149" s="25"/>
      <c r="G149" s="25"/>
      <c r="H149" s="25"/>
      <c r="I149" s="25"/>
    </row>
    <row r="150" spans="1:9" ht="18.75">
      <c r="A150" s="114" t="s">
        <v>45</v>
      </c>
      <c r="B150" s="33"/>
      <c r="C150" s="33"/>
      <c r="D150" s="33"/>
      <c r="E150" s="33"/>
      <c r="F150" s="33"/>
      <c r="G150" s="33"/>
      <c r="H150" s="33"/>
      <c r="I150" s="33"/>
    </row>
    <row r="151" spans="1:9" ht="18.75">
      <c r="A151" s="115" t="s">
        <v>46</v>
      </c>
      <c r="B151" s="116">
        <f>C112</f>
        <v>0</v>
      </c>
      <c r="C151" s="115"/>
      <c r="D151" s="115"/>
      <c r="E151" s="115"/>
      <c r="F151" s="33"/>
      <c r="G151" s="33" t="s">
        <v>47</v>
      </c>
      <c r="H151" s="205"/>
      <c r="I151" s="33"/>
    </row>
    <row r="152" spans="1:9" ht="18.7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8.75">
      <c r="A153" s="33" t="s">
        <v>48</v>
      </c>
      <c r="B153" s="205"/>
      <c r="C153" s="33"/>
      <c r="D153" s="33"/>
      <c r="E153" s="33"/>
      <c r="F153" s="33"/>
      <c r="G153" s="33" t="s">
        <v>186</v>
      </c>
      <c r="H153" s="205"/>
      <c r="I153" s="33"/>
    </row>
    <row r="154" spans="1:9" ht="18.75">
      <c r="A154" s="33"/>
      <c r="B154" s="33"/>
      <c r="C154" s="33"/>
      <c r="D154" s="33"/>
      <c r="E154" s="33"/>
      <c r="F154" s="33"/>
      <c r="I154" s="33"/>
    </row>
    <row r="155" spans="1:9" ht="18.75">
      <c r="A155" s="33" t="s">
        <v>104</v>
      </c>
      <c r="B155" s="249"/>
      <c r="C155" s="33"/>
      <c r="D155" s="33"/>
      <c r="E155" s="33"/>
      <c r="F155" s="33"/>
      <c r="G155" s="33" t="s">
        <v>49</v>
      </c>
      <c r="H155" s="249"/>
      <c r="I155" s="33"/>
    </row>
    <row r="156" spans="1:9" ht="18.75">
      <c r="A156" s="115"/>
      <c r="B156" s="33"/>
      <c r="C156" s="33"/>
      <c r="D156" s="33"/>
      <c r="E156" s="33"/>
      <c r="F156" s="33"/>
      <c r="G156" s="33"/>
      <c r="H156" s="33"/>
      <c r="I156" s="33"/>
    </row>
    <row r="157" spans="1:9" ht="18.75">
      <c r="A157" s="33" t="s">
        <v>185</v>
      </c>
      <c r="B157" s="205"/>
      <c r="C157" s="33"/>
      <c r="D157" s="33"/>
      <c r="E157" s="33"/>
      <c r="F157" s="33"/>
      <c r="G157" s="33" t="s">
        <v>50</v>
      </c>
      <c r="H157" s="249"/>
      <c r="I157" s="33"/>
    </row>
    <row r="158" spans="1:9" ht="1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8.75">
      <c r="A160" s="206" t="s">
        <v>51</v>
      </c>
      <c r="B160" s="206">
        <f>A12</f>
        <v>0</v>
      </c>
      <c r="C160" s="137" t="s">
        <v>21</v>
      </c>
      <c r="D160" s="115"/>
      <c r="E160" s="115"/>
      <c r="F160" s="237"/>
      <c r="G160" s="206" t="s">
        <v>51</v>
      </c>
      <c r="H160" s="206">
        <f>A15</f>
        <v>0</v>
      </c>
      <c r="I160" s="137" t="s">
        <v>52</v>
      </c>
    </row>
    <row r="161" spans="1:9" ht="18.75">
      <c r="A161" s="115"/>
      <c r="B161" s="115"/>
      <c r="C161" s="115"/>
      <c r="D161" s="115"/>
      <c r="E161" s="115"/>
      <c r="F161" s="237"/>
      <c r="G161" s="206" t="s">
        <v>51</v>
      </c>
      <c r="H161" s="206">
        <f>H105</f>
        <v>0</v>
      </c>
      <c r="I161" s="139" t="s">
        <v>74</v>
      </c>
    </row>
    <row r="162" spans="1:9" ht="18.75">
      <c r="A162" s="115"/>
      <c r="B162" s="115"/>
      <c r="C162" s="115"/>
      <c r="D162" s="115"/>
      <c r="E162" s="115"/>
      <c r="F162" s="115"/>
      <c r="G162" s="115"/>
      <c r="H162" s="115"/>
      <c r="I162" s="115"/>
    </row>
    <row r="163" spans="1:9" ht="20.25">
      <c r="A163" s="276" t="s">
        <v>0</v>
      </c>
      <c r="B163" s="276"/>
      <c r="C163" s="276"/>
      <c r="D163" s="276"/>
      <c r="E163" s="276"/>
      <c r="F163" s="276"/>
      <c r="G163" s="276"/>
      <c r="H163" s="276"/>
      <c r="I163" s="276"/>
    </row>
    <row r="164" spans="1:9" ht="20.25">
      <c r="A164" s="276" t="str">
        <f>A99</f>
        <v>UFFICIO GIP/GUP</v>
      </c>
      <c r="B164" s="276"/>
      <c r="C164" s="276"/>
      <c r="D164" s="276"/>
      <c r="E164" s="276"/>
      <c r="F164" s="276"/>
      <c r="G164" s="276"/>
      <c r="H164" s="276"/>
      <c r="I164" s="276"/>
    </row>
    <row r="165" spans="1:9" ht="27.75" customHeight="1">
      <c r="A165" s="276" t="s">
        <v>53</v>
      </c>
      <c r="B165" s="276"/>
      <c r="C165" s="276"/>
      <c r="D165" s="276"/>
      <c r="E165" s="276"/>
      <c r="F165" s="276"/>
      <c r="G165" s="276"/>
      <c r="H165" s="276"/>
      <c r="I165" s="276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8.75">
      <c r="A167" s="115" t="s">
        <v>75</v>
      </c>
      <c r="B167" s="140">
        <f>F100</f>
        <v>0</v>
      </c>
      <c r="C167" s="115"/>
      <c r="D167" s="115"/>
      <c r="E167" s="115"/>
      <c r="F167" s="115"/>
      <c r="G167" s="115"/>
      <c r="H167" s="115"/>
      <c r="I167" s="115"/>
    </row>
    <row r="168" spans="1:9" ht="18.75">
      <c r="A168" s="115" t="s">
        <v>116</v>
      </c>
      <c r="B168" s="115"/>
      <c r="C168" s="115"/>
      <c r="D168" s="115"/>
      <c r="E168" s="115"/>
      <c r="F168" s="115"/>
      <c r="H168" s="164">
        <f>C112</f>
        <v>0</v>
      </c>
      <c r="I168" s="115"/>
    </row>
    <row r="169" spans="1:9" ht="18.75">
      <c r="A169" s="115"/>
      <c r="B169" s="115"/>
      <c r="C169" s="115"/>
      <c r="D169" s="115"/>
      <c r="E169" s="115"/>
      <c r="F169" s="115"/>
      <c r="G169" s="115"/>
      <c r="H169" s="115"/>
      <c r="I169" s="115"/>
    </row>
    <row r="170" spans="1:8" ht="18.75">
      <c r="A170" s="115" t="s">
        <v>109</v>
      </c>
      <c r="B170" s="115"/>
      <c r="C170" s="141">
        <f>E12</f>
        <v>0</v>
      </c>
      <c r="D170" s="142"/>
      <c r="E170" s="142"/>
      <c r="F170" s="228"/>
      <c r="G170" s="35">
        <f>G48</f>
        <v>0</v>
      </c>
      <c r="H170" s="33" t="s">
        <v>3</v>
      </c>
    </row>
    <row r="171" spans="1:9" ht="24.75" customHeight="1">
      <c r="A171" s="265" t="s">
        <v>79</v>
      </c>
      <c r="B171" s="265"/>
      <c r="C171" s="265"/>
      <c r="D171" s="265"/>
      <c r="E171" s="265"/>
      <c r="F171" s="265"/>
      <c r="G171" s="265"/>
      <c r="H171" s="265"/>
      <c r="I171" s="265"/>
    </row>
    <row r="172" spans="1:9" ht="18" customHeight="1">
      <c r="A172" s="270" t="s">
        <v>78</v>
      </c>
      <c r="B172" s="270"/>
      <c r="C172" s="238"/>
      <c r="D172" s="238"/>
      <c r="E172" s="238"/>
      <c r="F172" s="238"/>
      <c r="G172" s="238"/>
      <c r="H172" s="238"/>
      <c r="I172" s="238"/>
    </row>
    <row r="173" spans="1:9" ht="75" customHeight="1">
      <c r="A173" s="271" t="str">
        <f>IF(A116=1,B116,IF(A118=1,B118,IF(A120=1,B120)))</f>
        <v>difensore di persona offesa/parte civile ammessa al Patrocinio a spese dello Stato con provvedimento emesso da questo Ufficio in data ______________ (ipotesi ex art. 82 D.P.R. 115/2002)</v>
      </c>
      <c r="B173" s="271"/>
      <c r="C173" s="271"/>
      <c r="D173" s="271"/>
      <c r="E173" s="271"/>
      <c r="F173" s="271"/>
      <c r="G173" s="271"/>
      <c r="H173" s="271"/>
      <c r="I173" s="271"/>
    </row>
    <row r="174" spans="1:9" ht="24.75" customHeight="1">
      <c r="A174" s="265" t="s">
        <v>77</v>
      </c>
      <c r="B174" s="265"/>
      <c r="C174" s="265"/>
      <c r="D174" s="265"/>
      <c r="E174" s="265"/>
      <c r="F174" s="265"/>
      <c r="G174" s="265"/>
      <c r="H174" s="265"/>
      <c r="I174" s="265"/>
    </row>
    <row r="175" spans="1:9" ht="66" customHeight="1">
      <c r="A175" s="268" t="s">
        <v>80</v>
      </c>
      <c r="B175" s="268"/>
      <c r="C175" s="268"/>
      <c r="D175" s="268"/>
      <c r="E175" s="268"/>
      <c r="F175" s="268"/>
      <c r="G175" s="268"/>
      <c r="H175" s="268"/>
      <c r="I175" s="268"/>
    </row>
    <row r="176" spans="1:9" ht="68.25" customHeight="1">
      <c r="A176" s="268" t="s">
        <v>189</v>
      </c>
      <c r="B176" s="268"/>
      <c r="C176" s="268"/>
      <c r="D176" s="268"/>
      <c r="E176" s="268"/>
      <c r="F176" s="268"/>
      <c r="G176" s="268"/>
      <c r="H176" s="268"/>
      <c r="I176" s="268"/>
    </row>
    <row r="177" spans="1:9" ht="36" customHeight="1">
      <c r="A177" s="268" t="s">
        <v>82</v>
      </c>
      <c r="B177" s="268"/>
      <c r="C177" s="268"/>
      <c r="D177" s="268"/>
      <c r="E177" s="268"/>
      <c r="F177" s="268"/>
      <c r="G177" s="268"/>
      <c r="H177" s="268"/>
      <c r="I177" s="268"/>
    </row>
    <row r="178" spans="1:9" ht="20.25" customHeight="1">
      <c r="A178" s="268" t="s">
        <v>81</v>
      </c>
      <c r="B178" s="268"/>
      <c r="C178" s="268"/>
      <c r="D178" s="268"/>
      <c r="E178" s="268"/>
      <c r="F178" s="268"/>
      <c r="G178" s="268"/>
      <c r="H178" s="268"/>
      <c r="I178" s="268"/>
    </row>
    <row r="179" spans="1:9" ht="22.5" customHeight="1">
      <c r="A179" s="265" t="s">
        <v>83</v>
      </c>
      <c r="B179" s="265"/>
      <c r="C179" s="265"/>
      <c r="D179" s="265"/>
      <c r="E179" s="265"/>
      <c r="F179" s="265"/>
      <c r="G179" s="265"/>
      <c r="H179" s="265"/>
      <c r="I179" s="265"/>
    </row>
    <row r="180" spans="1:9" ht="25.5" customHeight="1">
      <c r="A180" s="115" t="s">
        <v>117</v>
      </c>
      <c r="B180" s="198"/>
      <c r="D180" s="115">
        <f>C112</f>
        <v>0</v>
      </c>
      <c r="E180" s="115"/>
      <c r="F180" s="115"/>
      <c r="G180" s="272" t="s">
        <v>168</v>
      </c>
      <c r="H180" s="272"/>
      <c r="I180" s="200">
        <f>I83</f>
        <v>1265</v>
      </c>
    </row>
    <row r="181" spans="1:9" ht="18.75">
      <c r="A181" s="173" t="s">
        <v>126</v>
      </c>
      <c r="B181" s="115"/>
      <c r="C181" s="115"/>
      <c r="D181" s="115"/>
      <c r="E181" s="115"/>
      <c r="F181" s="115"/>
      <c r="G181" s="201"/>
      <c r="I181" s="115"/>
    </row>
    <row r="182" spans="1:9" ht="18.75">
      <c r="A182" s="115" t="s">
        <v>169</v>
      </c>
      <c r="B182" s="115"/>
      <c r="C182" s="273">
        <f>I85</f>
        <v>0</v>
      </c>
      <c r="D182" s="273"/>
      <c r="E182" s="173" t="s">
        <v>127</v>
      </c>
      <c r="F182" s="115"/>
      <c r="G182" s="201"/>
      <c r="I182" s="115"/>
    </row>
    <row r="183" spans="1:9" ht="18.75">
      <c r="A183" s="115"/>
      <c r="B183" s="115"/>
      <c r="C183" s="115"/>
      <c r="D183" s="115"/>
      <c r="E183" s="198"/>
      <c r="F183" s="115"/>
      <c r="G183" s="115"/>
      <c r="H183" s="115"/>
      <c r="I183" s="115"/>
    </row>
    <row r="184" spans="1:9" ht="21" customHeight="1">
      <c r="A184" s="269" t="s">
        <v>110</v>
      </c>
      <c r="B184" s="269"/>
      <c r="C184" s="269"/>
      <c r="D184" s="269"/>
      <c r="E184" s="269"/>
      <c r="F184" s="269"/>
      <c r="G184" s="269"/>
      <c r="H184" s="269"/>
      <c r="I184" s="269"/>
    </row>
    <row r="185" spans="1:9" ht="42" customHeight="1">
      <c r="A185" s="269" t="s">
        <v>85</v>
      </c>
      <c r="B185" s="269"/>
      <c r="C185" s="269"/>
      <c r="D185" s="269"/>
      <c r="E185" s="269"/>
      <c r="F185" s="269"/>
      <c r="G185" s="269"/>
      <c r="H185" s="269"/>
      <c r="I185" s="269"/>
    </row>
    <row r="186" spans="1:9" ht="39.75" customHeight="1">
      <c r="A186" s="269" t="s">
        <v>86</v>
      </c>
      <c r="B186" s="269"/>
      <c r="C186" s="269"/>
      <c r="D186" s="269"/>
      <c r="E186" s="269"/>
      <c r="F186" s="269"/>
      <c r="G186" s="269"/>
      <c r="H186" s="269"/>
      <c r="I186" s="269"/>
    </row>
    <row r="187" spans="1:9" ht="24.75" customHeight="1">
      <c r="A187" s="115" t="s">
        <v>54</v>
      </c>
      <c r="B187" s="115"/>
      <c r="C187" s="115"/>
      <c r="D187" s="115"/>
      <c r="E187" s="115"/>
      <c r="F187" s="115"/>
      <c r="G187" s="115"/>
      <c r="H187" s="115"/>
      <c r="I187" s="115"/>
    </row>
    <row r="188" spans="1:9" ht="18.75">
      <c r="A188" s="115"/>
      <c r="B188" s="115"/>
      <c r="C188" s="115"/>
      <c r="D188" s="115"/>
      <c r="E188" s="115"/>
      <c r="F188" s="198"/>
      <c r="G188" s="198"/>
      <c r="H188" s="115" t="s">
        <v>55</v>
      </c>
      <c r="I188" s="115"/>
    </row>
    <row r="189" spans="1:9" ht="17.25" customHeight="1">
      <c r="A189" s="198"/>
      <c r="B189" s="198"/>
      <c r="C189" s="198"/>
      <c r="D189" s="198"/>
      <c r="E189" s="115"/>
      <c r="F189" s="198"/>
      <c r="G189" s="115"/>
      <c r="H189" s="115"/>
      <c r="I189" s="115"/>
    </row>
    <row r="190" spans="1:9" ht="18.75">
      <c r="A190" s="115" t="s">
        <v>107</v>
      </c>
      <c r="B190" s="115"/>
      <c r="C190" s="115"/>
      <c r="D190" s="115"/>
      <c r="E190" s="115"/>
      <c r="F190" s="115"/>
      <c r="G190" s="115"/>
      <c r="H190" s="115"/>
      <c r="I190" s="115"/>
    </row>
    <row r="191" spans="1:9" ht="18.75">
      <c r="A191" s="115" t="s">
        <v>73</v>
      </c>
      <c r="B191" s="115"/>
      <c r="C191" s="115"/>
      <c r="D191" s="115"/>
      <c r="E191" s="115"/>
      <c r="F191" s="115"/>
      <c r="G191" s="115"/>
      <c r="H191" s="115"/>
      <c r="I191" s="115"/>
    </row>
    <row r="192" spans="1:9" ht="18.75">
      <c r="A192" s="115" t="s">
        <v>87</v>
      </c>
      <c r="B192" s="115"/>
      <c r="C192" s="115"/>
      <c r="D192" s="115"/>
      <c r="E192" s="115"/>
      <c r="F192" s="115"/>
      <c r="G192" s="115"/>
      <c r="H192" s="115"/>
      <c r="I192" s="115"/>
    </row>
    <row r="193" spans="1:9" ht="18.75">
      <c r="A193" s="144"/>
      <c r="B193" s="144"/>
      <c r="C193" s="144"/>
      <c r="D193" s="144"/>
      <c r="E193" s="144"/>
      <c r="F193" s="144"/>
      <c r="G193" s="198"/>
      <c r="H193" s="139" t="s">
        <v>56</v>
      </c>
      <c r="I193" s="144"/>
    </row>
    <row r="194" spans="1:9" ht="44.25" customHeight="1">
      <c r="A194" s="15"/>
      <c r="B194" s="14"/>
      <c r="C194" s="14"/>
      <c r="D194" s="14"/>
      <c r="E194" s="14"/>
      <c r="F194" s="14"/>
      <c r="G194" s="23"/>
      <c r="H194" s="23"/>
      <c r="I194" s="14"/>
    </row>
    <row r="195" spans="1:9" ht="23.25" customHeight="1">
      <c r="A195" s="258" t="s">
        <v>88</v>
      </c>
      <c r="B195" s="259"/>
      <c r="C195" s="259"/>
      <c r="D195" s="259"/>
      <c r="E195" s="259"/>
      <c r="F195" s="259"/>
      <c r="G195" s="259"/>
      <c r="H195" s="259"/>
      <c r="I195" s="260"/>
    </row>
    <row r="196" spans="1:9" ht="18.75">
      <c r="A196" s="145" t="s">
        <v>89</v>
      </c>
      <c r="B196" s="115"/>
      <c r="C196" s="115"/>
      <c r="D196" s="115"/>
      <c r="E196" s="115"/>
      <c r="F196" s="115"/>
      <c r="G196" s="115"/>
      <c r="H196" s="115"/>
      <c r="I196" s="146"/>
    </row>
    <row r="197" spans="1:9" ht="19.5" customHeight="1">
      <c r="A197" s="239" t="s">
        <v>105</v>
      </c>
      <c r="B197" s="115"/>
      <c r="C197" s="115"/>
      <c r="D197" s="115"/>
      <c r="E197" s="115"/>
      <c r="F197" s="115"/>
      <c r="G197" s="115"/>
      <c r="H197" s="115"/>
      <c r="I197" s="146"/>
    </row>
    <row r="198" spans="1:9" ht="23.25" customHeight="1">
      <c r="A198" s="239" t="s">
        <v>106</v>
      </c>
      <c r="B198" s="115"/>
      <c r="C198" s="115"/>
      <c r="D198" s="115"/>
      <c r="E198" s="115"/>
      <c r="F198" s="115"/>
      <c r="G198" s="115"/>
      <c r="H198" s="115"/>
      <c r="I198" s="146"/>
    </row>
    <row r="199" spans="1:9" ht="18.75">
      <c r="A199" s="261" t="s">
        <v>90</v>
      </c>
      <c r="B199" s="262"/>
      <c r="C199" s="262"/>
      <c r="D199" s="262"/>
      <c r="E199" s="262"/>
      <c r="F199" s="262"/>
      <c r="G199" s="262"/>
      <c r="H199" s="262"/>
      <c r="I199" s="263"/>
    </row>
    <row r="200" spans="1:9" ht="18.75">
      <c r="A200" s="264" t="s">
        <v>40</v>
      </c>
      <c r="B200" s="265"/>
      <c r="C200" s="265"/>
      <c r="D200" s="265"/>
      <c r="E200" s="265"/>
      <c r="F200" s="265"/>
      <c r="G200" s="265"/>
      <c r="H200" s="265"/>
      <c r="I200" s="266"/>
    </row>
    <row r="201" spans="1:9" ht="18.75">
      <c r="A201" s="145" t="s">
        <v>95</v>
      </c>
      <c r="B201" s="115"/>
      <c r="C201" s="115"/>
      <c r="D201" s="115"/>
      <c r="E201" s="115"/>
      <c r="F201" s="115"/>
      <c r="G201" s="115"/>
      <c r="H201" s="115"/>
      <c r="I201" s="146"/>
    </row>
    <row r="202" spans="1:9" ht="18.75">
      <c r="A202" s="145"/>
      <c r="B202" s="115"/>
      <c r="C202" s="115"/>
      <c r="D202" s="115"/>
      <c r="E202" s="115"/>
      <c r="F202" s="115"/>
      <c r="G202" s="115"/>
      <c r="H202" s="115"/>
      <c r="I202" s="146"/>
    </row>
    <row r="203" spans="1:9" ht="18.75">
      <c r="A203" s="145" t="s">
        <v>91</v>
      </c>
      <c r="B203" s="115"/>
      <c r="C203" s="115"/>
      <c r="D203" s="115"/>
      <c r="E203" s="115"/>
      <c r="F203" s="115"/>
      <c r="G203" s="115"/>
      <c r="H203" s="115"/>
      <c r="I203" s="146"/>
    </row>
    <row r="204" spans="1:9" ht="18.75">
      <c r="A204" s="240"/>
      <c r="B204" s="142"/>
      <c r="C204" s="142"/>
      <c r="D204" s="142"/>
      <c r="E204" s="142"/>
      <c r="F204" s="142"/>
      <c r="G204" s="142"/>
      <c r="H204" s="142" t="s">
        <v>92</v>
      </c>
      <c r="I204" s="241"/>
    </row>
    <row r="205" spans="1:9" ht="63" customHeight="1">
      <c r="A205" s="237"/>
      <c r="B205" s="237"/>
      <c r="C205" s="237"/>
      <c r="D205" s="237"/>
      <c r="E205" s="237"/>
      <c r="F205" s="237"/>
      <c r="G205" s="237"/>
      <c r="H205" s="237"/>
      <c r="I205" s="237"/>
    </row>
    <row r="206" spans="1:9" ht="18.75">
      <c r="A206" s="267" t="s">
        <v>93</v>
      </c>
      <c r="B206" s="267"/>
      <c r="C206" s="267"/>
      <c r="D206" s="267"/>
      <c r="E206" s="267"/>
      <c r="F206" s="267"/>
      <c r="G206" s="267"/>
      <c r="H206" s="267"/>
      <c r="I206" s="267"/>
    </row>
    <row r="207" spans="1:9" ht="18.75">
      <c r="A207" s="242"/>
      <c r="B207" s="243"/>
      <c r="C207" s="243"/>
      <c r="D207" s="243"/>
      <c r="E207" s="243"/>
      <c r="F207" s="243"/>
      <c r="G207" s="243"/>
      <c r="H207" s="243"/>
      <c r="I207" s="244"/>
    </row>
    <row r="208" spans="1:9" ht="18.75">
      <c r="A208" s="245" t="s">
        <v>94</v>
      </c>
      <c r="B208" s="115"/>
      <c r="C208" s="115"/>
      <c r="D208" s="115"/>
      <c r="E208" s="115"/>
      <c r="F208" s="115"/>
      <c r="G208" s="115"/>
      <c r="H208" s="115"/>
      <c r="I208" s="146"/>
    </row>
    <row r="209" spans="1:9" ht="18.75">
      <c r="A209" s="145"/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145" t="s">
        <v>91</v>
      </c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240"/>
      <c r="B211" s="142"/>
      <c r="C211" s="142"/>
      <c r="D211" s="142"/>
      <c r="E211" s="142"/>
      <c r="F211" s="142"/>
      <c r="G211" s="142"/>
      <c r="H211" s="142" t="s">
        <v>92</v>
      </c>
      <c r="I211" s="241"/>
    </row>
    <row r="212" spans="1:9" ht="18.75">
      <c r="A212" s="237"/>
      <c r="B212" s="237"/>
      <c r="C212" s="237"/>
      <c r="D212" s="237"/>
      <c r="E212" s="237"/>
      <c r="F212" s="237"/>
      <c r="G212" s="237"/>
      <c r="H212" s="237"/>
      <c r="I212" s="237"/>
    </row>
    <row r="213" spans="1:9" ht="15">
      <c r="A213" s="214"/>
      <c r="B213" s="214"/>
      <c r="C213" s="214"/>
      <c r="D213" s="214"/>
      <c r="E213" s="214"/>
      <c r="F213" s="214"/>
      <c r="G213" s="214"/>
      <c r="H213" s="214"/>
      <c r="I213" s="214"/>
    </row>
  </sheetData>
  <sheetProtection password="83AF" sheet="1" selectLockedCells="1"/>
  <mergeCells count="69">
    <mergeCell ref="A177:I177"/>
    <mergeCell ref="A178:I178"/>
    <mergeCell ref="A179:I179"/>
    <mergeCell ref="A206:I206"/>
    <mergeCell ref="A184:I184"/>
    <mergeCell ref="A185:I185"/>
    <mergeCell ref="A186:I186"/>
    <mergeCell ref="A195:I195"/>
    <mergeCell ref="A199:I199"/>
    <mergeCell ref="A200:I200"/>
    <mergeCell ref="A171:I171"/>
    <mergeCell ref="A172:B172"/>
    <mergeCell ref="A173:I173"/>
    <mergeCell ref="A174:I174"/>
    <mergeCell ref="A175:I175"/>
    <mergeCell ref="A176:I176"/>
    <mergeCell ref="A131:B131"/>
    <mergeCell ref="C132:D132"/>
    <mergeCell ref="B134:C134"/>
    <mergeCell ref="A163:I163"/>
    <mergeCell ref="A164:I164"/>
    <mergeCell ref="A165:I165"/>
    <mergeCell ref="B118:I118"/>
    <mergeCell ref="B120:I120"/>
    <mergeCell ref="A121:I121"/>
    <mergeCell ref="A123:I123"/>
    <mergeCell ref="A125:I125"/>
    <mergeCell ref="A128:I128"/>
    <mergeCell ref="A99:I99"/>
    <mergeCell ref="A100:E100"/>
    <mergeCell ref="F100:I100"/>
    <mergeCell ref="A102:I103"/>
    <mergeCell ref="A114:I114"/>
    <mergeCell ref="B116:I116"/>
    <mergeCell ref="A53:F53"/>
    <mergeCell ref="A86:I86"/>
    <mergeCell ref="A92:I92"/>
    <mergeCell ref="A93:I93"/>
    <mergeCell ref="A94:I94"/>
    <mergeCell ref="A98:I98"/>
    <mergeCell ref="A42:I42"/>
    <mergeCell ref="A43:I43"/>
    <mergeCell ref="A44:I44"/>
    <mergeCell ref="A45:I45"/>
    <mergeCell ref="A49:I49"/>
    <mergeCell ref="A52:F52"/>
    <mergeCell ref="B34:E34"/>
    <mergeCell ref="H34:I34"/>
    <mergeCell ref="B35:E35"/>
    <mergeCell ref="A36:I36"/>
    <mergeCell ref="B38:E38"/>
    <mergeCell ref="A40:I40"/>
    <mergeCell ref="B13:C13"/>
    <mergeCell ref="B19:E19"/>
    <mergeCell ref="B23:E23"/>
    <mergeCell ref="H23:I23"/>
    <mergeCell ref="B24:E24"/>
    <mergeCell ref="B29:E29"/>
    <mergeCell ref="H29:I29"/>
    <mergeCell ref="G180:H180"/>
    <mergeCell ref="C182:D182"/>
    <mergeCell ref="A1:I1"/>
    <mergeCell ref="A2:I2"/>
    <mergeCell ref="A4:I4"/>
    <mergeCell ref="A5:I5"/>
    <mergeCell ref="A7:I7"/>
    <mergeCell ref="A8:I8"/>
    <mergeCell ref="A10:B10"/>
    <mergeCell ref="B12:C12"/>
  </mergeCells>
  <conditionalFormatting sqref="A15 A13">
    <cfRule type="iconSet" priority="3" dxfId="8">
      <iconSet iconSet="3ArrowsGray">
        <cfvo type="percent" val="0"/>
        <cfvo type="percent" val="33"/>
        <cfvo type="percent" val="67"/>
      </iconSet>
    </cfRule>
  </conditionalFormatting>
  <conditionalFormatting sqref="B151">
    <cfRule type="cellIs" priority="2" dxfId="9" operator="equal">
      <formula>"C131"</formula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39 F41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">
      <formula1>0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45" max="8" man="1"/>
    <brk id="96" max="8" man="1"/>
    <brk id="158" max="8" man="1"/>
  </rowBreaks>
  <drawing r:id="rId3"/>
  <legacyDrawing r:id="rId2"/>
  <oleObjects>
    <oleObject progId="Word.Picture.8" shapeId="19730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zoomScaleSheetLayoutView="100" zoomScalePageLayoutView="0" workbookViewId="0" topLeftCell="A1">
      <selection activeCell="G35" sqref="G35"/>
    </sheetView>
  </sheetViews>
  <sheetFormatPr defaultColWidth="9.140625" defaultRowHeight="15"/>
  <cols>
    <col min="1" max="1" width="12.57421875" style="1" customWidth="1"/>
    <col min="2" max="2" width="11.00390625" style="1" bestFit="1" customWidth="1"/>
    <col min="3" max="5" width="9.7109375" style="1" customWidth="1"/>
    <col min="6" max="6" width="12.7109375" style="1" customWidth="1"/>
    <col min="7" max="7" width="14.140625" style="1" customWidth="1"/>
    <col min="8" max="8" width="13.421875" style="1" customWidth="1"/>
    <col min="9" max="9" width="23.57421875" style="1" customWidth="1"/>
    <col min="10" max="16384" width="9.140625" style="1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160</v>
      </c>
      <c r="B8" s="323"/>
      <c r="C8" s="323"/>
      <c r="D8" s="323"/>
      <c r="E8" s="323"/>
      <c r="F8" s="323"/>
      <c r="G8" s="323"/>
      <c r="H8" s="323"/>
      <c r="I8" s="323"/>
    </row>
    <row r="9" spans="1:9" ht="15.75" thickBot="1">
      <c r="A9" s="344" t="s">
        <v>142</v>
      </c>
      <c r="B9" s="344"/>
      <c r="C9" s="344"/>
      <c r="D9" s="344"/>
      <c r="E9" s="344"/>
      <c r="F9" s="344"/>
      <c r="G9" s="344"/>
      <c r="H9" s="344"/>
      <c r="I9" s="344"/>
    </row>
    <row r="10" spans="1:9" s="117" customFormat="1" ht="15.75">
      <c r="A10" s="327" t="s">
        <v>1</v>
      </c>
      <c r="B10" s="328"/>
      <c r="C10" s="123"/>
      <c r="D10" s="28"/>
      <c r="E10" s="41" t="s">
        <v>2</v>
      </c>
      <c r="F10" s="51"/>
      <c r="G10" s="51"/>
      <c r="H10" s="51"/>
      <c r="I10" s="124"/>
    </row>
    <row r="11" spans="1:9" s="117" customFormat="1" ht="15.75">
      <c r="A11" s="46" t="s">
        <v>21</v>
      </c>
      <c r="B11" s="26"/>
      <c r="C11" s="125"/>
      <c r="D11" s="28"/>
      <c r="E11" s="42" t="s">
        <v>65</v>
      </c>
      <c r="F11" s="16"/>
      <c r="G11" s="16"/>
      <c r="H11" s="16"/>
      <c r="I11" s="126"/>
    </row>
    <row r="12" spans="1:9" s="117" customFormat="1" ht="15.75">
      <c r="A12" s="47"/>
      <c r="B12" s="329" t="s">
        <v>68</v>
      </c>
      <c r="C12" s="330"/>
      <c r="D12" s="28"/>
      <c r="E12" s="43"/>
      <c r="F12" s="127"/>
      <c r="G12" s="127"/>
      <c r="H12" s="160" t="s">
        <v>113</v>
      </c>
      <c r="I12" s="161"/>
    </row>
    <row r="13" spans="1:9" s="117" customFormat="1" ht="15.75">
      <c r="A13" s="48"/>
      <c r="B13" s="331"/>
      <c r="C13" s="332"/>
      <c r="D13" s="28"/>
      <c r="E13" s="44"/>
      <c r="F13" s="128"/>
      <c r="G13" s="128"/>
      <c r="H13" s="160" t="s">
        <v>113</v>
      </c>
      <c r="I13" s="162"/>
    </row>
    <row r="14" spans="1:9" s="117" customFormat="1" ht="15.75">
      <c r="A14" s="46" t="s">
        <v>67</v>
      </c>
      <c r="B14" s="17"/>
      <c r="C14" s="125"/>
      <c r="D14" s="28"/>
      <c r="E14" s="44"/>
      <c r="F14" s="128"/>
      <c r="G14" s="128"/>
      <c r="H14" s="160" t="s">
        <v>113</v>
      </c>
      <c r="I14" s="162"/>
    </row>
    <row r="15" spans="1:9" s="117" customFormat="1" ht="16.5" thickBot="1">
      <c r="A15" s="49"/>
      <c r="B15" s="50"/>
      <c r="C15" s="129"/>
      <c r="D15" s="125"/>
      <c r="E15" s="45"/>
      <c r="F15" s="130"/>
      <c r="G15" s="130"/>
      <c r="H15" s="160" t="s">
        <v>113</v>
      </c>
      <c r="I15" s="163"/>
    </row>
    <row r="16" spans="1:9" ht="15">
      <c r="A16" s="40" t="s">
        <v>128</v>
      </c>
      <c r="B16" s="6"/>
      <c r="C16" s="7"/>
      <c r="D16" s="8"/>
      <c r="E16" s="5"/>
      <c r="F16" s="5"/>
      <c r="G16" s="5"/>
      <c r="H16" s="5"/>
      <c r="I16" s="5"/>
    </row>
    <row r="17" spans="1:9" s="2" customFormat="1" ht="15">
      <c r="A17" s="40" t="s">
        <v>112</v>
      </c>
      <c r="B17" s="6"/>
      <c r="C17" s="7"/>
      <c r="D17" s="8"/>
      <c r="E17" s="8"/>
      <c r="F17" s="8"/>
      <c r="G17" s="8"/>
      <c r="H17" s="8"/>
      <c r="I17" s="8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117" customFormat="1" ht="15.75">
      <c r="A19" s="188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117" customFormat="1" ht="16.5" thickBot="1">
      <c r="A20" s="55">
        <v>0</v>
      </c>
      <c r="B20" s="56"/>
      <c r="C20" s="57" t="s">
        <v>6</v>
      </c>
      <c r="D20" s="133"/>
      <c r="E20" s="121"/>
      <c r="F20" s="119"/>
      <c r="G20" s="120"/>
      <c r="H20" s="120"/>
      <c r="I20" s="120"/>
    </row>
    <row r="21" spans="1:9" ht="15">
      <c r="A21" s="40" t="s">
        <v>129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333" t="s">
        <v>152</v>
      </c>
      <c r="C23" s="333"/>
      <c r="D23" s="333"/>
      <c r="E23" s="334"/>
      <c r="F23" s="28"/>
      <c r="G23" s="41" t="s">
        <v>8</v>
      </c>
      <c r="H23" s="308" t="s">
        <v>9</v>
      </c>
      <c r="I23" s="309"/>
    </row>
    <row r="24" spans="1:9" ht="15.75">
      <c r="A24" s="36"/>
      <c r="B24" s="335" t="s">
        <v>153</v>
      </c>
      <c r="C24" s="335"/>
      <c r="D24" s="335"/>
      <c r="E24" s="336"/>
      <c r="F24" s="28"/>
      <c r="G24" s="36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8"/>
      <c r="G25" s="55">
        <v>0</v>
      </c>
      <c r="H25" s="57"/>
      <c r="I25" s="59" t="s">
        <v>6</v>
      </c>
    </row>
    <row r="26" spans="1:9" ht="15">
      <c r="A26" s="40" t="s">
        <v>154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148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308" t="s">
        <v>100</v>
      </c>
      <c r="C29" s="308"/>
      <c r="D29" s="308"/>
      <c r="E29" s="309"/>
      <c r="F29" s="28"/>
      <c r="G29" s="60" t="s">
        <v>11</v>
      </c>
      <c r="H29" s="308" t="s">
        <v>12</v>
      </c>
      <c r="I29" s="309"/>
    </row>
    <row r="30" spans="1:9" ht="16.5" thickBot="1">
      <c r="A30" s="55">
        <v>1</v>
      </c>
      <c r="B30" s="57"/>
      <c r="C30" s="53"/>
      <c r="D30" s="53"/>
      <c r="E30" s="129"/>
      <c r="F30" s="28"/>
      <c r="G30" s="55">
        <v>1</v>
      </c>
      <c r="H30" s="57"/>
      <c r="I30" s="58"/>
    </row>
    <row r="31" spans="1:9" ht="15">
      <c r="A31" s="40" t="s">
        <v>130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149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308" t="s">
        <v>14</v>
      </c>
      <c r="C34" s="308"/>
      <c r="D34" s="308"/>
      <c r="E34" s="309"/>
      <c r="F34" s="28"/>
      <c r="G34" s="60" t="s">
        <v>15</v>
      </c>
      <c r="H34" s="308" t="s">
        <v>16</v>
      </c>
      <c r="I34" s="309"/>
    </row>
    <row r="35" spans="1:9" ht="16.5" thickBot="1">
      <c r="A35" s="55">
        <v>1</v>
      </c>
      <c r="B35" s="324" t="s">
        <v>17</v>
      </c>
      <c r="C35" s="324"/>
      <c r="D35" s="324"/>
      <c r="E35" s="325"/>
      <c r="F35" s="28"/>
      <c r="G35" s="55">
        <v>1</v>
      </c>
      <c r="H35" s="57"/>
      <c r="I35" s="58"/>
    </row>
    <row r="36" spans="1:9" ht="27" customHeight="1">
      <c r="A36" s="326" t="s">
        <v>131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308" t="s">
        <v>19</v>
      </c>
      <c r="C38" s="308"/>
      <c r="D38" s="308"/>
      <c r="E38" s="309"/>
      <c r="F38" s="15"/>
      <c r="G38" s="4"/>
      <c r="H38" s="4"/>
      <c r="I38" s="4"/>
    </row>
    <row r="39" spans="1:9" ht="16.5" thickBot="1">
      <c r="A39" s="55">
        <v>0</v>
      </c>
      <c r="B39" s="52"/>
      <c r="C39" s="71" t="s">
        <v>6</v>
      </c>
      <c r="D39" s="131"/>
      <c r="E39" s="132"/>
      <c r="F39" s="61"/>
      <c r="G39" s="4"/>
      <c r="H39" s="4"/>
      <c r="I39" s="4"/>
    </row>
    <row r="40" spans="1:9" ht="15.75" customHeight="1">
      <c r="A40" s="322" t="s">
        <v>132</v>
      </c>
      <c r="B40" s="322"/>
      <c r="C40" s="322"/>
      <c r="D40" s="322"/>
      <c r="E40" s="322"/>
      <c r="F40" s="322"/>
      <c r="G40" s="322"/>
      <c r="H40" s="322"/>
      <c r="I40" s="322"/>
    </row>
    <row r="41" ht="15.75" thickBot="1"/>
    <row r="42" spans="1:9" ht="27" customHeight="1">
      <c r="A42" s="310" t="s">
        <v>133</v>
      </c>
      <c r="B42" s="311"/>
      <c r="C42" s="311"/>
      <c r="D42" s="311"/>
      <c r="E42" s="311"/>
      <c r="F42" s="311"/>
      <c r="G42" s="311"/>
      <c r="H42" s="311"/>
      <c r="I42" s="312"/>
    </row>
    <row r="43" spans="1:9" ht="27" customHeight="1">
      <c r="A43" s="313" t="s">
        <v>134</v>
      </c>
      <c r="B43" s="314"/>
      <c r="C43" s="314"/>
      <c r="D43" s="314"/>
      <c r="E43" s="314"/>
      <c r="F43" s="314"/>
      <c r="G43" s="314"/>
      <c r="H43" s="314"/>
      <c r="I43" s="315"/>
    </row>
    <row r="44" spans="1:9" ht="49.5" customHeight="1">
      <c r="A44" s="316" t="s">
        <v>135</v>
      </c>
      <c r="B44" s="317"/>
      <c r="C44" s="317"/>
      <c r="D44" s="317"/>
      <c r="E44" s="317"/>
      <c r="F44" s="317"/>
      <c r="G44" s="317"/>
      <c r="H44" s="317"/>
      <c r="I44" s="318"/>
    </row>
    <row r="45" spans="1:9" ht="27" customHeight="1" thickBot="1">
      <c r="A45" s="319" t="s">
        <v>136</v>
      </c>
      <c r="B45" s="320"/>
      <c r="C45" s="320"/>
      <c r="D45" s="320"/>
      <c r="E45" s="320"/>
      <c r="F45" s="320"/>
      <c r="G45" s="320"/>
      <c r="H45" s="320"/>
      <c r="I45" s="321"/>
    </row>
    <row r="46" spans="1:9" ht="15.75">
      <c r="A46" s="178" t="s">
        <v>20</v>
      </c>
      <c r="B46" s="54"/>
      <c r="C46" s="179">
        <f>A12</f>
        <v>0</v>
      </c>
      <c r="D46" s="180" t="s">
        <v>21</v>
      </c>
      <c r="E46" s="181"/>
      <c r="F46" s="179">
        <f>A15</f>
        <v>0</v>
      </c>
      <c r="G46" s="180" t="s">
        <v>67</v>
      </c>
      <c r="H46" s="182">
        <f>B13</f>
        <v>0</v>
      </c>
      <c r="I46" s="177" t="s">
        <v>69</v>
      </c>
    </row>
    <row r="47" spans="1:9" ht="10.5" customHeight="1">
      <c r="A47" s="86"/>
      <c r="B47" s="20"/>
      <c r="C47" s="20"/>
      <c r="D47" s="2"/>
      <c r="E47" s="2"/>
      <c r="F47" s="20"/>
      <c r="G47" s="20"/>
      <c r="H47" s="20"/>
      <c r="I47" s="82"/>
    </row>
    <row r="48" spans="1:9" ht="15.75">
      <c r="A48" s="86" t="s">
        <v>22</v>
      </c>
      <c r="B48" s="20"/>
      <c r="C48" s="21">
        <f>E12</f>
        <v>0</v>
      </c>
      <c r="D48" s="24"/>
      <c r="E48" s="21"/>
      <c r="F48" s="24"/>
      <c r="G48" s="246"/>
      <c r="H48" s="25" t="s">
        <v>3</v>
      </c>
      <c r="I48" s="82"/>
    </row>
    <row r="49" spans="1:9" ht="15">
      <c r="A49" s="296" t="s">
        <v>140</v>
      </c>
      <c r="B49" s="297"/>
      <c r="C49" s="297"/>
      <c r="D49" s="297"/>
      <c r="E49" s="297"/>
      <c r="F49" s="297"/>
      <c r="G49" s="297"/>
      <c r="H49" s="297"/>
      <c r="I49" s="298"/>
    </row>
    <row r="50" spans="1:9" ht="25.5" customHeight="1">
      <c r="A50" s="185" t="s">
        <v>23</v>
      </c>
      <c r="B50" s="75"/>
      <c r="C50" s="75"/>
      <c r="D50" s="75"/>
      <c r="E50" s="75"/>
      <c r="F50" s="13"/>
      <c r="G50" s="76" t="s">
        <v>24</v>
      </c>
      <c r="H50" s="77"/>
      <c r="I50" s="78"/>
    </row>
    <row r="51" spans="1:9" ht="15.75">
      <c r="A51" s="79" t="s">
        <v>25</v>
      </c>
      <c r="B51" s="80"/>
      <c r="C51" s="80"/>
      <c r="D51" s="80"/>
      <c r="E51" s="80"/>
      <c r="F51" s="2"/>
      <c r="G51" s="81">
        <v>350</v>
      </c>
      <c r="H51" s="20"/>
      <c r="I51" s="82"/>
    </row>
    <row r="52" spans="1:9" ht="41.25" customHeight="1">
      <c r="A52" s="292" t="s">
        <v>183</v>
      </c>
      <c r="B52" s="293"/>
      <c r="C52" s="293"/>
      <c r="D52" s="293"/>
      <c r="E52" s="293"/>
      <c r="F52" s="293"/>
      <c r="G52" s="81">
        <f>LOOKUP(A20,{0,1},{0,300})</f>
        <v>0</v>
      </c>
      <c r="H52" s="81"/>
      <c r="I52" s="83"/>
    </row>
    <row r="53" spans="1:9" ht="15.75">
      <c r="A53" s="294"/>
      <c r="B53" s="295"/>
      <c r="C53" s="295"/>
      <c r="D53" s="295"/>
      <c r="E53" s="295"/>
      <c r="F53" s="295"/>
      <c r="G53" s="81"/>
      <c r="H53" s="81"/>
      <c r="I53" s="83"/>
    </row>
    <row r="54" spans="1:9" ht="15.75">
      <c r="A54" s="46" t="s">
        <v>26</v>
      </c>
      <c r="B54" s="17"/>
      <c r="C54" s="17"/>
      <c r="D54" s="17"/>
      <c r="E54" s="17"/>
      <c r="F54" s="2"/>
      <c r="G54" s="81">
        <v>1000</v>
      </c>
      <c r="H54" s="20"/>
      <c r="I54" s="82"/>
    </row>
    <row r="55" spans="1:9" ht="15.75">
      <c r="A55" s="74" t="s">
        <v>27</v>
      </c>
      <c r="B55" s="22"/>
      <c r="C55" s="22"/>
      <c r="D55" s="22"/>
      <c r="E55" s="22"/>
      <c r="F55" s="166"/>
      <c r="G55" s="84">
        <f>SUM(G51:G54)</f>
        <v>1350</v>
      </c>
      <c r="H55" s="84"/>
      <c r="I55" s="85">
        <f>+G55</f>
        <v>1350</v>
      </c>
    </row>
    <row r="56" spans="1:9" ht="15.75">
      <c r="A56" s="73"/>
      <c r="B56" s="20"/>
      <c r="C56" s="20"/>
      <c r="D56" s="20"/>
      <c r="E56" s="20"/>
      <c r="F56" s="2"/>
      <c r="G56" s="20"/>
      <c r="H56" s="20"/>
      <c r="I56" s="82"/>
    </row>
    <row r="57" spans="1:9" ht="15.75">
      <c r="A57" s="158" t="s">
        <v>28</v>
      </c>
      <c r="B57" s="21"/>
      <c r="C57" s="21"/>
      <c r="D57" s="21"/>
      <c r="E57" s="21"/>
      <c r="F57" s="13"/>
      <c r="G57" s="76" t="s">
        <v>29</v>
      </c>
      <c r="H57" s="21"/>
      <c r="I57" s="78" t="s">
        <v>108</v>
      </c>
    </row>
    <row r="58" spans="1:9" ht="15.75">
      <c r="A58" s="73" t="s">
        <v>60</v>
      </c>
      <c r="B58" s="20"/>
      <c r="C58" s="20"/>
      <c r="D58" s="20"/>
      <c r="E58" s="20"/>
      <c r="F58" s="2"/>
      <c r="G58" s="88">
        <f>LOOKUP(G25,{0,1},{0,200})</f>
        <v>0</v>
      </c>
      <c r="H58" s="20"/>
      <c r="I58" s="87">
        <f>G58</f>
        <v>0</v>
      </c>
    </row>
    <row r="59" spans="1:9" ht="15.75">
      <c r="A59" s="73"/>
      <c r="B59" s="20"/>
      <c r="C59" s="20"/>
      <c r="D59" s="20"/>
      <c r="E59" s="20"/>
      <c r="F59" s="2"/>
      <c r="G59" s="189"/>
      <c r="H59" s="20"/>
      <c r="I59" s="82"/>
    </row>
    <row r="60" spans="1:9" ht="15.75">
      <c r="A60" s="73" t="s">
        <v>155</v>
      </c>
      <c r="B60" s="20"/>
      <c r="C60" s="20"/>
      <c r="D60" s="20"/>
      <c r="E60" s="20"/>
      <c r="F60" s="2"/>
      <c r="G60" s="189">
        <f>IF(A30&lt;5,0,IF(A30&gt;4,20))</f>
        <v>0</v>
      </c>
      <c r="H60" s="20"/>
      <c r="I60" s="87">
        <f>+G60*I55/100</f>
        <v>0</v>
      </c>
    </row>
    <row r="61" spans="1:9" ht="15.75">
      <c r="A61" s="73"/>
      <c r="B61" s="20"/>
      <c r="C61" s="20"/>
      <c r="D61" s="20"/>
      <c r="E61" s="20"/>
      <c r="F61" s="2"/>
      <c r="G61" s="189"/>
      <c r="H61" s="20"/>
      <c r="I61" s="82"/>
    </row>
    <row r="62" spans="1:9" ht="15.75">
      <c r="A62" s="73" t="s">
        <v>61</v>
      </c>
      <c r="B62" s="20"/>
      <c r="C62" s="20"/>
      <c r="D62" s="20"/>
      <c r="E62" s="20"/>
      <c r="F62" s="2"/>
      <c r="G62" s="189">
        <f>IF(G30&lt;6,0,IF(G30&gt;5,30))</f>
        <v>0</v>
      </c>
      <c r="H62" s="20"/>
      <c r="I62" s="87">
        <f>+G62*I55/100</f>
        <v>0</v>
      </c>
    </row>
    <row r="63" spans="1:9" ht="15.75">
      <c r="A63" s="73"/>
      <c r="B63" s="20"/>
      <c r="C63" s="20"/>
      <c r="D63" s="20"/>
      <c r="E63" s="20"/>
      <c r="F63" s="2"/>
      <c r="G63" s="189"/>
      <c r="H63" s="20"/>
      <c r="I63" s="82"/>
    </row>
    <row r="64" spans="1:9" ht="15.75">
      <c r="A64" s="73" t="s">
        <v>62</v>
      </c>
      <c r="B64" s="20"/>
      <c r="C64" s="20"/>
      <c r="D64" s="20"/>
      <c r="E64" s="20"/>
      <c r="F64" s="2"/>
      <c r="G64" s="189">
        <f>LOOKUP(A35,{1,2,3,4,5,6,7,8,9,10,11,12,13},{0,0,0,0,0,0,30,30,30,30,30,30,60})</f>
        <v>0</v>
      </c>
      <c r="H64" s="20"/>
      <c r="I64" s="87">
        <f>+G64*I55/100</f>
        <v>0</v>
      </c>
    </row>
    <row r="65" spans="1:9" ht="15.75">
      <c r="A65" s="73"/>
      <c r="B65" s="20"/>
      <c r="C65" s="20"/>
      <c r="D65" s="20"/>
      <c r="E65" s="20"/>
      <c r="F65" s="2"/>
      <c r="G65" s="189"/>
      <c r="H65" s="20"/>
      <c r="I65" s="82"/>
    </row>
    <row r="66" spans="1:9" ht="15.75">
      <c r="A66" s="73" t="s">
        <v>98</v>
      </c>
      <c r="B66" s="20"/>
      <c r="C66" s="20"/>
      <c r="D66" s="20"/>
      <c r="E66" s="20"/>
      <c r="F66" s="2"/>
      <c r="G66" s="189">
        <f>LOOKUP(G35,{1,2,3,4,5,6,7,8,9,10,11,12,13,14,15,16,17,18,19,20},{0,20,20,20,20,22,24,26,28,30,30,30,30,30,30,30,30,30,30,30})</f>
        <v>0</v>
      </c>
      <c r="H66" s="89"/>
      <c r="I66" s="87">
        <f>+G66*I55/100</f>
        <v>0</v>
      </c>
    </row>
    <row r="67" spans="1:9" ht="15.75">
      <c r="A67" s="73"/>
      <c r="B67" s="20"/>
      <c r="C67" s="20"/>
      <c r="D67" s="20"/>
      <c r="E67" s="20"/>
      <c r="F67" s="2"/>
      <c r="G67" s="189"/>
      <c r="H67" s="20"/>
      <c r="I67" s="87"/>
    </row>
    <row r="68" spans="1:9" ht="15.75">
      <c r="A68" s="73" t="s">
        <v>63</v>
      </c>
      <c r="B68" s="20"/>
      <c r="C68" s="20"/>
      <c r="D68" s="20"/>
      <c r="E68" s="20"/>
      <c r="F68" s="2"/>
      <c r="G68" s="88">
        <f>LOOKUP(A39,{0,1},{0,200})</f>
        <v>0</v>
      </c>
      <c r="H68" s="20"/>
      <c r="I68" s="87">
        <f>G68</f>
        <v>0</v>
      </c>
    </row>
    <row r="69" spans="1:9" ht="16.5" thickBot="1">
      <c r="A69" s="90"/>
      <c r="B69" s="57"/>
      <c r="C69" s="57"/>
      <c r="D69" s="57"/>
      <c r="E69" s="57"/>
      <c r="F69" s="167"/>
      <c r="G69" s="190"/>
      <c r="H69" s="57"/>
      <c r="I69" s="91"/>
    </row>
    <row r="70" spans="1:9" ht="16.5" thickBot="1">
      <c r="A70" s="86" t="s">
        <v>30</v>
      </c>
      <c r="B70" s="20"/>
      <c r="C70" s="20"/>
      <c r="D70" s="20"/>
      <c r="E70" s="20"/>
      <c r="F70" s="2"/>
      <c r="G70" s="92">
        <f>I55+I58+I60+I62+I64+I66+I68</f>
        <v>1350</v>
      </c>
      <c r="H70" s="18" t="s">
        <v>31</v>
      </c>
      <c r="I70" s="94">
        <f>G70-(G70/3)</f>
        <v>900</v>
      </c>
    </row>
    <row r="71" spans="1:9" ht="16.5" thickBot="1">
      <c r="A71" s="86"/>
      <c r="B71" s="20"/>
      <c r="C71" s="20"/>
      <c r="D71" s="20"/>
      <c r="E71" s="20"/>
      <c r="F71" s="2"/>
      <c r="G71" s="92"/>
      <c r="H71" s="18"/>
      <c r="I71" s="95"/>
    </row>
    <row r="72" spans="1:9" ht="16.5" thickBot="1">
      <c r="A72" s="86" t="s">
        <v>156</v>
      </c>
      <c r="B72" s="20"/>
      <c r="C72" s="20"/>
      <c r="D72" s="20"/>
      <c r="E72" s="20"/>
      <c r="F72" s="2"/>
      <c r="G72" s="92"/>
      <c r="H72" s="18"/>
      <c r="I72" s="94">
        <f>LOOKUP(A25,{0,1},{0,300})</f>
        <v>0</v>
      </c>
    </row>
    <row r="73" ht="9" customHeight="1" thickBot="1"/>
    <row r="74" spans="1:9" ht="16.5" thickBot="1">
      <c r="A74" s="86" t="s">
        <v>32</v>
      </c>
      <c r="B74" s="2"/>
      <c r="C74" s="20"/>
      <c r="D74" s="20"/>
      <c r="E74" s="20"/>
      <c r="F74" s="20"/>
      <c r="G74" s="189"/>
      <c r="H74" s="20"/>
      <c r="I74" s="247"/>
    </row>
    <row r="75" spans="1:9" ht="15.75">
      <c r="A75" s="29" t="s">
        <v>139</v>
      </c>
      <c r="B75" s="2"/>
      <c r="C75" s="93"/>
      <c r="D75" s="93"/>
      <c r="E75" s="93"/>
      <c r="F75" s="93"/>
      <c r="G75" s="93"/>
      <c r="H75" s="93"/>
      <c r="I75" s="97"/>
    </row>
    <row r="76" spans="1:9" ht="9" customHeight="1" thickBot="1">
      <c r="A76" s="73"/>
      <c r="B76" s="2"/>
      <c r="C76" s="26"/>
      <c r="D76" s="26"/>
      <c r="E76" s="26"/>
      <c r="F76" s="26"/>
      <c r="G76" s="26"/>
      <c r="H76" s="26"/>
      <c r="I76" s="98"/>
    </row>
    <row r="77" spans="1:9" ht="16.5" thickBot="1">
      <c r="A77" s="86" t="s">
        <v>119</v>
      </c>
      <c r="B77" s="2"/>
      <c r="C77" s="20"/>
      <c r="D77" s="20"/>
      <c r="E77" s="20"/>
      <c r="F77" s="183">
        <v>0</v>
      </c>
      <c r="G77" s="20" t="s">
        <v>6</v>
      </c>
      <c r="H77" s="20"/>
      <c r="I77" s="96">
        <f>LOOKUP(F77,{0,1},{0,290})</f>
        <v>0</v>
      </c>
    </row>
    <row r="78" spans="1:9" ht="15.75" thickBot="1">
      <c r="A78" s="29" t="s">
        <v>137</v>
      </c>
      <c r="B78" s="2"/>
      <c r="C78" s="27"/>
      <c r="D78" s="27"/>
      <c r="E78" s="27"/>
      <c r="F78" s="27"/>
      <c r="G78" s="27"/>
      <c r="H78" s="27"/>
      <c r="I78" s="62"/>
    </row>
    <row r="79" spans="1:9" ht="16.5" thickBot="1">
      <c r="A79" s="86" t="s">
        <v>33</v>
      </c>
      <c r="B79" s="2"/>
      <c r="C79" s="93"/>
      <c r="D79" s="93"/>
      <c r="E79" s="93"/>
      <c r="F79" s="93"/>
      <c r="G79" s="93"/>
      <c r="H79" s="93"/>
      <c r="I79" s="99">
        <f>SUM(I70:I77)</f>
        <v>900</v>
      </c>
    </row>
    <row r="80" spans="1:9" ht="9" customHeight="1" thickBot="1">
      <c r="A80" s="86"/>
      <c r="B80" s="2"/>
      <c r="C80" s="93"/>
      <c r="D80" s="93"/>
      <c r="E80" s="93"/>
      <c r="F80" s="93"/>
      <c r="G80" s="93"/>
      <c r="H80" s="93"/>
      <c r="I80" s="100"/>
    </row>
    <row r="81" spans="1:9" ht="16.5" thickBot="1">
      <c r="A81" s="86" t="s">
        <v>34</v>
      </c>
      <c r="B81" s="2"/>
      <c r="C81" s="93"/>
      <c r="D81" s="93"/>
      <c r="E81" s="93"/>
      <c r="F81" s="93"/>
      <c r="G81" s="93"/>
      <c r="H81" s="93"/>
      <c r="I81" s="99">
        <f>I79*15/100</f>
        <v>135</v>
      </c>
    </row>
    <row r="82" spans="1:9" ht="9" customHeight="1" thickBot="1">
      <c r="A82" s="86"/>
      <c r="B82" s="2"/>
      <c r="C82" s="93"/>
      <c r="D82" s="93"/>
      <c r="E82" s="93"/>
      <c r="F82" s="93"/>
      <c r="G82" s="93"/>
      <c r="H82" s="93"/>
      <c r="I82" s="100"/>
    </row>
    <row r="83" spans="1:9" ht="16.5" thickBot="1">
      <c r="A83" s="86" t="s">
        <v>35</v>
      </c>
      <c r="B83" s="2"/>
      <c r="C83" s="93"/>
      <c r="D83" s="93"/>
      <c r="E83" s="93"/>
      <c r="F83" s="93"/>
      <c r="G83" s="93"/>
      <c r="H83" s="93"/>
      <c r="I83" s="99">
        <f>I79+I81</f>
        <v>1035</v>
      </c>
    </row>
    <row r="84" spans="1:9" ht="16.5" thickBot="1">
      <c r="A84" s="101" t="s">
        <v>36</v>
      </c>
      <c r="B84" s="167"/>
      <c r="C84" s="57"/>
      <c r="D84" s="57"/>
      <c r="E84" s="57"/>
      <c r="F84" s="57"/>
      <c r="G84" s="57"/>
      <c r="H84" s="57"/>
      <c r="I84" s="59"/>
    </row>
    <row r="85" spans="1:9" ht="16.5" thickBot="1">
      <c r="A85" s="101" t="s">
        <v>150</v>
      </c>
      <c r="B85" s="2"/>
      <c r="C85" s="20"/>
      <c r="D85" s="20"/>
      <c r="E85" s="20"/>
      <c r="F85" s="20"/>
      <c r="G85" s="20"/>
      <c r="H85" s="20"/>
      <c r="I85" s="248"/>
    </row>
    <row r="86" spans="1:9" ht="15">
      <c r="A86" s="299" t="s">
        <v>37</v>
      </c>
      <c r="B86" s="300"/>
      <c r="C86" s="300"/>
      <c r="D86" s="300"/>
      <c r="E86" s="300"/>
      <c r="F86" s="300"/>
      <c r="G86" s="300"/>
      <c r="H86" s="300"/>
      <c r="I86" s="301"/>
    </row>
    <row r="87" spans="1:9" ht="15">
      <c r="A87" s="168" t="s">
        <v>57</v>
      </c>
      <c r="B87" s="169"/>
      <c r="C87" s="169" t="s">
        <v>58</v>
      </c>
      <c r="D87" s="169"/>
      <c r="E87" s="169"/>
      <c r="F87" s="169"/>
      <c r="G87" s="169"/>
      <c r="H87" s="169"/>
      <c r="I87" s="170"/>
    </row>
    <row r="88" spans="1:9" ht="15">
      <c r="A88" s="168" t="s">
        <v>38</v>
      </c>
      <c r="B88" s="169"/>
      <c r="C88" s="169"/>
      <c r="D88" s="169"/>
      <c r="E88" s="169"/>
      <c r="F88" s="169"/>
      <c r="G88" s="169"/>
      <c r="H88" s="169"/>
      <c r="I88" s="170"/>
    </row>
    <row r="89" spans="1:9" ht="15">
      <c r="A89" s="168" t="s">
        <v>121</v>
      </c>
      <c r="B89" s="169"/>
      <c r="C89" s="169"/>
      <c r="D89" s="169"/>
      <c r="E89" s="169"/>
      <c r="F89" s="169"/>
      <c r="G89" s="169"/>
      <c r="H89" s="169"/>
      <c r="I89" s="170"/>
    </row>
    <row r="90" spans="1:9" ht="15">
      <c r="A90" s="63" t="s">
        <v>39</v>
      </c>
      <c r="B90" s="64"/>
      <c r="C90" s="64"/>
      <c r="D90" s="64"/>
      <c r="E90" s="64"/>
      <c r="F90" s="64"/>
      <c r="G90" s="64"/>
      <c r="H90" s="64"/>
      <c r="I90" s="65"/>
    </row>
    <row r="91" spans="1:9" ht="15">
      <c r="A91" s="168" t="s">
        <v>59</v>
      </c>
      <c r="B91" s="169"/>
      <c r="C91" s="169"/>
      <c r="D91" s="169"/>
      <c r="E91" s="169"/>
      <c r="F91" s="169"/>
      <c r="G91" s="169"/>
      <c r="H91" s="169"/>
      <c r="I91" s="170"/>
    </row>
    <row r="92" spans="1:9" ht="27.75" customHeight="1">
      <c r="A92" s="302" t="s">
        <v>120</v>
      </c>
      <c r="B92" s="303"/>
      <c r="C92" s="303"/>
      <c r="D92" s="303"/>
      <c r="E92" s="303"/>
      <c r="F92" s="303"/>
      <c r="G92" s="303"/>
      <c r="H92" s="303"/>
      <c r="I92" s="304"/>
    </row>
    <row r="93" spans="1:9" ht="27.75" customHeight="1">
      <c r="A93" s="305" t="s">
        <v>163</v>
      </c>
      <c r="B93" s="306"/>
      <c r="C93" s="306"/>
      <c r="D93" s="306"/>
      <c r="E93" s="306"/>
      <c r="F93" s="306"/>
      <c r="G93" s="306"/>
      <c r="H93" s="306"/>
      <c r="I93" s="307"/>
    </row>
    <row r="94" spans="1:9" ht="27.75" customHeight="1">
      <c r="A94" s="305" t="s">
        <v>138</v>
      </c>
      <c r="B94" s="306"/>
      <c r="C94" s="306"/>
      <c r="D94" s="306"/>
      <c r="E94" s="306"/>
      <c r="F94" s="306"/>
      <c r="G94" s="306"/>
      <c r="H94" s="306"/>
      <c r="I94" s="307"/>
    </row>
    <row r="95" spans="1:9" ht="15">
      <c r="A95" s="171" t="s">
        <v>122</v>
      </c>
      <c r="B95" s="169"/>
      <c r="C95" s="169"/>
      <c r="D95" s="169"/>
      <c r="E95" s="169"/>
      <c r="F95" s="169"/>
      <c r="G95" s="169"/>
      <c r="H95" s="169"/>
      <c r="I95" s="170"/>
    </row>
    <row r="96" spans="1:9" ht="15.75" thickBot="1">
      <c r="A96" s="66" t="s">
        <v>97</v>
      </c>
      <c r="B96" s="67"/>
      <c r="C96" s="67"/>
      <c r="D96" s="67"/>
      <c r="E96" s="67"/>
      <c r="F96" s="67"/>
      <c r="G96" s="67"/>
      <c r="H96" s="67"/>
      <c r="I96" s="68"/>
    </row>
    <row r="97" spans="1:9" ht="21.7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35.25" customHeight="1">
      <c r="A98" s="282" t="s">
        <v>0</v>
      </c>
      <c r="B98" s="282"/>
      <c r="C98" s="282"/>
      <c r="D98" s="282"/>
      <c r="E98" s="282"/>
      <c r="F98" s="282"/>
      <c r="G98" s="282"/>
      <c r="H98" s="282"/>
      <c r="I98" s="282"/>
    </row>
    <row r="99" spans="1:9" ht="22.5">
      <c r="A99" s="283" t="str">
        <f>A5</f>
        <v>UFFICIO GIP/GUP</v>
      </c>
      <c r="B99" s="283"/>
      <c r="C99" s="283"/>
      <c r="D99" s="283"/>
      <c r="E99" s="283"/>
      <c r="F99" s="283"/>
      <c r="G99" s="283"/>
      <c r="H99" s="283"/>
      <c r="I99" s="283"/>
    </row>
    <row r="100" spans="1:9" ht="24.75" customHeight="1">
      <c r="A100" s="284" t="s">
        <v>102</v>
      </c>
      <c r="B100" s="284"/>
      <c r="C100" s="284"/>
      <c r="D100" s="284"/>
      <c r="E100" s="284"/>
      <c r="F100" s="285"/>
      <c r="G100" s="285"/>
      <c r="H100" s="285"/>
      <c r="I100" s="285"/>
    </row>
    <row r="101" spans="1:9" ht="16.5" thickBot="1">
      <c r="A101" s="134"/>
      <c r="B101" s="134"/>
      <c r="C101" s="134"/>
      <c r="D101" s="134"/>
      <c r="E101" s="134"/>
      <c r="F101" s="134"/>
      <c r="G101" s="134"/>
      <c r="H101" s="134"/>
      <c r="I101" s="134"/>
    </row>
    <row r="102" spans="1:9" ht="37.5" customHeight="1">
      <c r="A102" s="286" t="s">
        <v>103</v>
      </c>
      <c r="B102" s="287"/>
      <c r="C102" s="287"/>
      <c r="D102" s="287"/>
      <c r="E102" s="287"/>
      <c r="F102" s="287"/>
      <c r="G102" s="287"/>
      <c r="H102" s="287"/>
      <c r="I102" s="288"/>
    </row>
    <row r="103" spans="1:9" ht="24.75" customHeight="1" thickBot="1">
      <c r="A103" s="289"/>
      <c r="B103" s="290"/>
      <c r="C103" s="290"/>
      <c r="D103" s="290"/>
      <c r="E103" s="290"/>
      <c r="F103" s="290"/>
      <c r="G103" s="290"/>
      <c r="H103" s="290"/>
      <c r="I103" s="291"/>
    </row>
    <row r="104" spans="1:9" ht="15">
      <c r="A104" s="122"/>
      <c r="B104" s="122"/>
      <c r="C104" s="122"/>
      <c r="D104" s="122"/>
      <c r="E104" s="19"/>
      <c r="F104" s="19"/>
      <c r="G104" s="122"/>
      <c r="H104" s="122"/>
      <c r="I104" s="122"/>
    </row>
    <row r="105" spans="1:9" ht="30" customHeight="1">
      <c r="A105" s="33" t="s">
        <v>101</v>
      </c>
      <c r="B105" s="102"/>
      <c r="C105" s="103">
        <f>A12</f>
        <v>0</v>
      </c>
      <c r="D105" s="33" t="s">
        <v>21</v>
      </c>
      <c r="E105" s="104"/>
      <c r="F105" s="103">
        <f>A15</f>
        <v>0</v>
      </c>
      <c r="G105" s="33" t="s">
        <v>67</v>
      </c>
      <c r="H105" s="105">
        <f>B13</f>
        <v>0</v>
      </c>
      <c r="I105" s="33" t="s">
        <v>69</v>
      </c>
    </row>
    <row r="106" spans="1:9" ht="18.75">
      <c r="A106" s="34"/>
      <c r="B106" s="34"/>
      <c r="C106" s="106"/>
      <c r="D106" s="106"/>
      <c r="E106" s="106"/>
      <c r="F106" s="106"/>
      <c r="G106" s="106"/>
      <c r="H106" s="106"/>
      <c r="I106" s="106"/>
    </row>
    <row r="107" spans="1:9" ht="18.75">
      <c r="A107" s="33" t="s">
        <v>114</v>
      </c>
      <c r="B107" s="184">
        <f>E12</f>
        <v>0</v>
      </c>
      <c r="C107" s="34"/>
      <c r="D107" s="33"/>
      <c r="G107" s="33" t="s">
        <v>113</v>
      </c>
      <c r="H107" s="33">
        <f>I12</f>
        <v>0</v>
      </c>
      <c r="I107" s="32"/>
    </row>
    <row r="108" spans="1:9" ht="18.75">
      <c r="A108" s="33"/>
      <c r="B108" s="35">
        <f>E13</f>
        <v>0</v>
      </c>
      <c r="C108" s="34"/>
      <c r="D108" s="33"/>
      <c r="G108" s="33" t="s">
        <v>113</v>
      </c>
      <c r="H108" s="33">
        <f>I13</f>
        <v>0</v>
      </c>
      <c r="I108" s="32"/>
    </row>
    <row r="109" spans="1:9" ht="18.75">
      <c r="A109" s="33"/>
      <c r="B109" s="35">
        <f>E14</f>
        <v>0</v>
      </c>
      <c r="C109" s="34"/>
      <c r="D109" s="33"/>
      <c r="G109" s="33" t="s">
        <v>113</v>
      </c>
      <c r="H109" s="33">
        <f>I14</f>
        <v>0</v>
      </c>
      <c r="I109" s="32"/>
    </row>
    <row r="110" spans="1:9" ht="18.75">
      <c r="A110" s="33"/>
      <c r="B110" s="35">
        <f>E15</f>
        <v>0</v>
      </c>
      <c r="C110" s="34"/>
      <c r="D110" s="33"/>
      <c r="G110" s="33" t="s">
        <v>113</v>
      </c>
      <c r="H110" s="33">
        <f>I15</f>
        <v>0</v>
      </c>
      <c r="I110" s="32"/>
    </row>
    <row r="112" spans="1:9" ht="18.75">
      <c r="A112" s="33" t="s">
        <v>115</v>
      </c>
      <c r="C112" s="249"/>
      <c r="D112" s="33"/>
      <c r="E112" s="34"/>
      <c r="F112" s="107" t="s">
        <v>76</v>
      </c>
      <c r="G112" s="250"/>
      <c r="H112" s="33"/>
      <c r="I112" s="33"/>
    </row>
    <row r="114" spans="1:9" ht="18.75">
      <c r="A114" s="343" t="s">
        <v>70</v>
      </c>
      <c r="B114" s="343"/>
      <c r="C114" s="343"/>
      <c r="D114" s="343"/>
      <c r="E114" s="343"/>
      <c r="F114" s="343"/>
      <c r="G114" s="343"/>
      <c r="H114" s="343"/>
      <c r="I114" s="343"/>
    </row>
    <row r="115" spans="1:9" ht="18.75">
      <c r="A115" s="108"/>
      <c r="B115" s="108"/>
      <c r="C115" s="108"/>
      <c r="D115" s="108"/>
      <c r="E115" s="108"/>
      <c r="F115" s="108"/>
      <c r="G115" s="108"/>
      <c r="H115" s="108"/>
      <c r="I115" s="108"/>
    </row>
    <row r="116" spans="1:9" ht="40.5" customHeight="1">
      <c r="A116" s="157"/>
      <c r="B116" s="277" t="s">
        <v>71</v>
      </c>
      <c r="C116" s="277"/>
      <c r="D116" s="277"/>
      <c r="E116" s="277"/>
      <c r="F116" s="277"/>
      <c r="G116" s="277"/>
      <c r="H116" s="277"/>
      <c r="I116" s="277"/>
    </row>
    <row r="117" spans="1:9" ht="17.25" customHeight="1">
      <c r="A117" s="109" t="s">
        <v>73</v>
      </c>
      <c r="B117" s="191"/>
      <c r="C117" s="191"/>
      <c r="D117" s="191"/>
      <c r="E117" s="191"/>
      <c r="F117" s="191"/>
      <c r="G117" s="191"/>
      <c r="H117" s="191"/>
      <c r="I117" s="191"/>
    </row>
    <row r="118" spans="1:9" ht="54" customHeight="1">
      <c r="A118" s="157">
        <v>1</v>
      </c>
      <c r="B118" s="277" t="s">
        <v>72</v>
      </c>
      <c r="C118" s="277"/>
      <c r="D118" s="277"/>
      <c r="E118" s="277"/>
      <c r="F118" s="277"/>
      <c r="G118" s="277"/>
      <c r="H118" s="277"/>
      <c r="I118" s="277"/>
    </row>
    <row r="119" spans="1:9" ht="18.75">
      <c r="A119" s="109" t="s">
        <v>73</v>
      </c>
      <c r="B119" s="192"/>
      <c r="C119" s="192"/>
      <c r="D119" s="192"/>
      <c r="E119" s="192"/>
      <c r="F119" s="192"/>
      <c r="G119" s="192"/>
      <c r="H119" s="192"/>
      <c r="I119" s="192"/>
    </row>
    <row r="120" spans="1:9" ht="72" customHeight="1">
      <c r="A120" s="157"/>
      <c r="B120" s="278" t="s">
        <v>187</v>
      </c>
      <c r="C120" s="278"/>
      <c r="D120" s="278"/>
      <c r="E120" s="278"/>
      <c r="F120" s="278"/>
      <c r="G120" s="278"/>
      <c r="H120" s="278"/>
      <c r="I120" s="278"/>
    </row>
    <row r="121" spans="1:9" ht="18.75" customHeight="1">
      <c r="A121" s="281" t="s">
        <v>181</v>
      </c>
      <c r="B121" s="281"/>
      <c r="C121" s="281"/>
      <c r="D121" s="281"/>
      <c r="E121" s="281"/>
      <c r="F121" s="281"/>
      <c r="G121" s="281"/>
      <c r="H121" s="281"/>
      <c r="I121" s="281"/>
    </row>
    <row r="122" spans="1:9" ht="14.25" customHeight="1">
      <c r="A122" s="110"/>
      <c r="B122" s="111"/>
      <c r="C122" s="111"/>
      <c r="D122" s="111"/>
      <c r="E122" s="111"/>
      <c r="F122" s="112"/>
      <c r="G122" s="111"/>
      <c r="H122" s="110"/>
      <c r="I122" s="110"/>
    </row>
    <row r="123" spans="1:9" ht="18.75">
      <c r="A123" s="279" t="s">
        <v>40</v>
      </c>
      <c r="B123" s="279"/>
      <c r="C123" s="279"/>
      <c r="D123" s="279"/>
      <c r="E123" s="279"/>
      <c r="F123" s="279"/>
      <c r="G123" s="279"/>
      <c r="H123" s="279"/>
      <c r="I123" s="279"/>
    </row>
    <row r="124" spans="1:9" ht="14.25" customHeight="1">
      <c r="A124" s="204"/>
      <c r="B124" s="204"/>
      <c r="C124" s="204"/>
      <c r="D124" s="204"/>
      <c r="E124" s="204"/>
      <c r="F124" s="204"/>
      <c r="G124" s="204"/>
      <c r="H124" s="204"/>
      <c r="I124" s="204"/>
    </row>
    <row r="125" spans="1:9" ht="43.5" customHeight="1">
      <c r="A125" s="280" t="s">
        <v>188</v>
      </c>
      <c r="B125" s="280"/>
      <c r="C125" s="280"/>
      <c r="D125" s="280"/>
      <c r="E125" s="280"/>
      <c r="F125" s="280"/>
      <c r="G125" s="280"/>
      <c r="H125" s="280"/>
      <c r="I125" s="280"/>
    </row>
    <row r="126" spans="1:9" ht="29.25" customHeight="1">
      <c r="A126" s="35" t="s">
        <v>96</v>
      </c>
      <c r="B126" s="33"/>
      <c r="C126" s="33"/>
      <c r="D126" s="33"/>
      <c r="E126" s="33"/>
      <c r="F126" s="33"/>
      <c r="G126" s="33"/>
      <c r="H126" s="33"/>
      <c r="I126" s="33"/>
    </row>
    <row r="127" spans="1:9" ht="14.25" customHeight="1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8.75">
      <c r="A128" s="279" t="s">
        <v>41</v>
      </c>
      <c r="B128" s="279"/>
      <c r="C128" s="279"/>
      <c r="D128" s="279"/>
      <c r="E128" s="279"/>
      <c r="F128" s="279"/>
      <c r="G128" s="279"/>
      <c r="H128" s="279"/>
      <c r="I128" s="279"/>
    </row>
    <row r="129" spans="1:9" ht="14.25" customHeight="1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8.75">
      <c r="A130" s="33" t="s">
        <v>123</v>
      </c>
      <c r="B130" s="33"/>
      <c r="C130" s="33"/>
      <c r="D130" s="33"/>
      <c r="E130" s="33"/>
      <c r="F130" s="33"/>
      <c r="G130" s="33"/>
      <c r="H130" s="33"/>
      <c r="I130" s="33"/>
    </row>
    <row r="131" spans="1:9" ht="18.75">
      <c r="A131" s="274">
        <f>I83</f>
        <v>1035</v>
      </c>
      <c r="B131" s="274"/>
      <c r="C131" s="33" t="s">
        <v>42</v>
      </c>
      <c r="D131" s="172"/>
      <c r="F131" s="33"/>
      <c r="G131" s="33"/>
      <c r="H131" s="33"/>
      <c r="I131" s="33"/>
    </row>
    <row r="132" spans="1:9" ht="18.75">
      <c r="A132" s="33" t="s">
        <v>124</v>
      </c>
      <c r="B132" s="33"/>
      <c r="C132" s="274">
        <f>I85</f>
        <v>0</v>
      </c>
      <c r="D132" s="274"/>
      <c r="E132" s="33" t="s">
        <v>84</v>
      </c>
      <c r="F132" s="33"/>
      <c r="G132" s="33"/>
      <c r="H132" s="33"/>
      <c r="I132" s="33"/>
    </row>
    <row r="133" spans="1:9" ht="18.75">
      <c r="A133" s="33"/>
      <c r="B133" s="33"/>
      <c r="C133" s="113"/>
      <c r="D133" s="33"/>
      <c r="E133" s="33"/>
      <c r="F133" s="33"/>
      <c r="G133" s="33"/>
      <c r="H133" s="33"/>
      <c r="I133" s="33"/>
    </row>
    <row r="134" spans="1:9" ht="18.75">
      <c r="A134" s="33" t="s">
        <v>43</v>
      </c>
      <c r="B134" s="275"/>
      <c r="C134" s="275"/>
      <c r="D134" s="33"/>
      <c r="E134" s="33"/>
      <c r="F134" s="33"/>
      <c r="G134" s="33"/>
      <c r="H134" s="33"/>
      <c r="I134" s="33"/>
    </row>
    <row r="135" spans="1:9" ht="18.75">
      <c r="A135" s="33"/>
      <c r="B135" s="156"/>
      <c r="C135" s="156"/>
      <c r="D135" s="33"/>
      <c r="E135" s="33"/>
      <c r="F135" s="107" t="s">
        <v>125</v>
      </c>
      <c r="G135" s="35">
        <f>C112</f>
        <v>0</v>
      </c>
      <c r="H135" s="33"/>
      <c r="I135" s="33"/>
    </row>
    <row r="136" spans="1:9" ht="18.75">
      <c r="A136" s="33"/>
      <c r="B136" s="33"/>
      <c r="C136" s="33"/>
      <c r="D136" s="33"/>
      <c r="E136" s="34"/>
      <c r="F136" s="34"/>
      <c r="H136" s="33"/>
      <c r="I136" s="33"/>
    </row>
    <row r="137" spans="1:9" ht="32.25" customHeight="1">
      <c r="A137" s="37" t="s">
        <v>44</v>
      </c>
      <c r="B137" s="25"/>
      <c r="C137" s="25"/>
      <c r="D137" s="25"/>
      <c r="E137" s="25"/>
      <c r="F137" s="25"/>
      <c r="G137" s="25"/>
      <c r="H137" s="25"/>
      <c r="I137" s="25"/>
    </row>
    <row r="138" spans="1:9" ht="15.75">
      <c r="A138" s="203" t="s">
        <v>170</v>
      </c>
      <c r="B138" s="20" t="s">
        <v>171</v>
      </c>
      <c r="C138" s="32"/>
      <c r="D138" s="32"/>
      <c r="E138" s="32"/>
      <c r="F138" s="32"/>
      <c r="G138" s="32"/>
      <c r="H138" s="25"/>
      <c r="I138" s="25"/>
    </row>
    <row r="139" spans="1:9" ht="15.75">
      <c r="A139" s="203" t="s">
        <v>170</v>
      </c>
      <c r="B139" s="20" t="s">
        <v>172</v>
      </c>
      <c r="C139" s="32"/>
      <c r="D139" s="32"/>
      <c r="E139" s="32"/>
      <c r="F139" s="32"/>
      <c r="G139" s="32"/>
      <c r="H139" s="25"/>
      <c r="I139" s="25"/>
    </row>
    <row r="140" spans="1:9" ht="15.75">
      <c r="A140" s="203" t="s">
        <v>170</v>
      </c>
      <c r="B140" s="20" t="s">
        <v>173</v>
      </c>
      <c r="C140" s="32"/>
      <c r="D140" s="32"/>
      <c r="E140" s="32"/>
      <c r="F140" s="32"/>
      <c r="G140" s="32"/>
      <c r="H140" s="25"/>
      <c r="I140" s="25"/>
    </row>
    <row r="141" spans="1:9" ht="15.75">
      <c r="A141" s="203" t="s">
        <v>170</v>
      </c>
      <c r="B141" s="20" t="s">
        <v>174</v>
      </c>
      <c r="C141" s="32"/>
      <c r="D141" s="32"/>
      <c r="E141" s="32"/>
      <c r="F141" s="32"/>
      <c r="G141" s="32"/>
      <c r="H141" s="25"/>
      <c r="I141" s="25"/>
    </row>
    <row r="142" spans="1:9" ht="15.75">
      <c r="A142" s="203" t="s">
        <v>170</v>
      </c>
      <c r="B142" s="20" t="s">
        <v>175</v>
      </c>
      <c r="C142" s="32"/>
      <c r="D142" s="32"/>
      <c r="E142" s="32"/>
      <c r="F142" s="32"/>
      <c r="G142" s="32"/>
      <c r="H142" s="25"/>
      <c r="I142" s="25"/>
    </row>
    <row r="143" spans="1:9" ht="15.75">
      <c r="A143" s="203" t="s">
        <v>170</v>
      </c>
      <c r="B143" s="20" t="s">
        <v>176</v>
      </c>
      <c r="C143" s="32"/>
      <c r="D143" s="32"/>
      <c r="E143" s="32"/>
      <c r="F143" s="32"/>
      <c r="G143" s="32"/>
      <c r="H143" s="25"/>
      <c r="I143" s="25"/>
    </row>
    <row r="144" spans="1:9" ht="15.75">
      <c r="A144" s="203" t="s">
        <v>170</v>
      </c>
      <c r="B144" s="20" t="s">
        <v>177</v>
      </c>
      <c r="C144" s="32"/>
      <c r="D144" s="32"/>
      <c r="E144" s="32"/>
      <c r="F144" s="32"/>
      <c r="G144" s="32"/>
      <c r="H144" s="25"/>
      <c r="I144" s="25"/>
    </row>
    <row r="145" spans="1:9" ht="15.75">
      <c r="A145" s="203" t="s">
        <v>170</v>
      </c>
      <c r="B145" s="20" t="s">
        <v>178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170</v>
      </c>
      <c r="B146" s="20" t="s">
        <v>179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170</v>
      </c>
      <c r="B147" s="20" t="s">
        <v>180</v>
      </c>
      <c r="C147" s="32"/>
      <c r="D147" s="32"/>
      <c r="E147" s="32"/>
      <c r="F147" s="32"/>
      <c r="G147" s="32"/>
      <c r="H147" s="25"/>
      <c r="I147" s="25"/>
    </row>
    <row r="148" spans="1:9" ht="15.75">
      <c r="A148" s="135"/>
      <c r="B148" s="32"/>
      <c r="C148" s="32"/>
      <c r="D148" s="32"/>
      <c r="E148" s="32"/>
      <c r="F148" s="32"/>
      <c r="G148" s="32"/>
      <c r="H148" s="25"/>
      <c r="I148" s="25"/>
    </row>
    <row r="149" spans="1:9" ht="15">
      <c r="A149" s="18"/>
      <c r="B149" s="25"/>
      <c r="C149" s="25"/>
      <c r="D149" s="25"/>
      <c r="E149" s="25"/>
      <c r="F149" s="25"/>
      <c r="G149" s="25"/>
      <c r="H149" s="25"/>
      <c r="I149" s="25"/>
    </row>
    <row r="150" spans="1:9" ht="18.75">
      <c r="A150" s="114" t="s">
        <v>45</v>
      </c>
      <c r="B150" s="33"/>
      <c r="C150" s="33"/>
      <c r="D150" s="33"/>
      <c r="E150" s="33"/>
      <c r="F150" s="33"/>
      <c r="G150" s="33"/>
      <c r="H150" s="33"/>
      <c r="I150" s="33"/>
    </row>
    <row r="151" spans="1:9" ht="18.75">
      <c r="A151" s="34" t="s">
        <v>46</v>
      </c>
      <c r="B151" s="116">
        <f>C112</f>
        <v>0</v>
      </c>
      <c r="C151" s="34"/>
      <c r="D151" s="34"/>
      <c r="E151" s="34"/>
      <c r="F151" s="33"/>
      <c r="G151" s="33" t="s">
        <v>47</v>
      </c>
      <c r="H151" s="205"/>
      <c r="I151" s="33"/>
    </row>
    <row r="152" spans="1:9" ht="18.7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8.75">
      <c r="A153" s="33" t="s">
        <v>48</v>
      </c>
      <c r="B153" s="205"/>
      <c r="C153" s="33"/>
      <c r="D153" s="33"/>
      <c r="E153" s="33"/>
      <c r="F153" s="33"/>
      <c r="G153" s="33" t="s">
        <v>186</v>
      </c>
      <c r="H153" s="205"/>
      <c r="I153" s="33"/>
    </row>
    <row r="154" spans="1:9" ht="18.75">
      <c r="A154" s="33"/>
      <c r="B154" s="33"/>
      <c r="C154" s="33"/>
      <c r="D154" s="33"/>
      <c r="E154" s="33"/>
      <c r="F154" s="33"/>
      <c r="G154" s="199"/>
      <c r="H154" s="199"/>
      <c r="I154" s="33"/>
    </row>
    <row r="155" spans="1:9" ht="18.75">
      <c r="A155" s="33" t="s">
        <v>104</v>
      </c>
      <c r="B155" s="249"/>
      <c r="C155" s="33"/>
      <c r="D155" s="33"/>
      <c r="E155" s="33"/>
      <c r="F155" s="33"/>
      <c r="G155" s="33" t="s">
        <v>49</v>
      </c>
      <c r="H155" s="205"/>
      <c r="I155" s="33"/>
    </row>
    <row r="156" spans="1:9" ht="18.75">
      <c r="A156" s="34"/>
      <c r="B156" s="33"/>
      <c r="C156" s="33"/>
      <c r="D156" s="33"/>
      <c r="E156" s="33"/>
      <c r="F156" s="33"/>
      <c r="G156" s="33"/>
      <c r="H156" s="33"/>
      <c r="I156" s="33"/>
    </row>
    <row r="157" spans="1:9" ht="18.75">
      <c r="A157" s="33" t="s">
        <v>185</v>
      </c>
      <c r="B157" s="205"/>
      <c r="C157" s="33"/>
      <c r="D157" s="33"/>
      <c r="E157" s="33"/>
      <c r="F157" s="33"/>
      <c r="G157" s="33" t="s">
        <v>50</v>
      </c>
      <c r="H157" s="249"/>
      <c r="I157" s="33"/>
    </row>
    <row r="158" spans="1:9" ht="1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8.75">
      <c r="A160" s="136" t="s">
        <v>51</v>
      </c>
      <c r="B160" s="136">
        <f>A12</f>
        <v>0</v>
      </c>
      <c r="C160" s="137" t="s">
        <v>21</v>
      </c>
      <c r="D160" s="115"/>
      <c r="E160" s="115"/>
      <c r="F160" s="138"/>
      <c r="G160" s="136" t="s">
        <v>51</v>
      </c>
      <c r="H160" s="136">
        <f>A15</f>
        <v>0</v>
      </c>
      <c r="I160" s="137" t="s">
        <v>52</v>
      </c>
    </row>
    <row r="161" spans="1:9" ht="18.75">
      <c r="A161" s="34"/>
      <c r="B161" s="34"/>
      <c r="C161" s="34"/>
      <c r="D161" s="115"/>
      <c r="E161" s="115"/>
      <c r="F161" s="138"/>
      <c r="G161" s="136" t="s">
        <v>51</v>
      </c>
      <c r="H161" s="136">
        <f>H105</f>
        <v>0</v>
      </c>
      <c r="I161" s="139" t="s">
        <v>74</v>
      </c>
    </row>
    <row r="162" spans="1:9" ht="18.75">
      <c r="A162" s="115"/>
      <c r="B162" s="115"/>
      <c r="C162" s="115"/>
      <c r="D162" s="115"/>
      <c r="E162" s="115"/>
      <c r="F162" s="115"/>
      <c r="G162" s="115"/>
      <c r="H162" s="115"/>
      <c r="I162" s="115"/>
    </row>
    <row r="163" spans="1:9" ht="20.25">
      <c r="A163" s="276" t="s">
        <v>0</v>
      </c>
      <c r="B163" s="276"/>
      <c r="C163" s="276"/>
      <c r="D163" s="276"/>
      <c r="E163" s="276"/>
      <c r="F163" s="276"/>
      <c r="G163" s="276"/>
      <c r="H163" s="276"/>
      <c r="I163" s="276"/>
    </row>
    <row r="164" spans="1:9" ht="20.25">
      <c r="A164" s="276" t="str">
        <f>A99</f>
        <v>UFFICIO GIP/GUP</v>
      </c>
      <c r="B164" s="276"/>
      <c r="C164" s="276"/>
      <c r="D164" s="276"/>
      <c r="E164" s="276"/>
      <c r="F164" s="276"/>
      <c r="G164" s="276"/>
      <c r="H164" s="276"/>
      <c r="I164" s="276"/>
    </row>
    <row r="165" spans="1:9" ht="27.75" customHeight="1">
      <c r="A165" s="276" t="s">
        <v>53</v>
      </c>
      <c r="B165" s="276"/>
      <c r="C165" s="276"/>
      <c r="D165" s="276"/>
      <c r="E165" s="276"/>
      <c r="F165" s="276"/>
      <c r="G165" s="276"/>
      <c r="H165" s="276"/>
      <c r="I165" s="276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8.75">
      <c r="A167" s="115" t="s">
        <v>75</v>
      </c>
      <c r="B167" s="140">
        <f>F100</f>
        <v>0</v>
      </c>
      <c r="C167" s="115"/>
      <c r="D167" s="115"/>
      <c r="E167" s="115"/>
      <c r="F167" s="115"/>
      <c r="G167" s="115"/>
      <c r="H167" s="115"/>
      <c r="I167" s="115"/>
    </row>
    <row r="168" spans="1:9" ht="18.75">
      <c r="A168" s="115" t="s">
        <v>116</v>
      </c>
      <c r="B168" s="115"/>
      <c r="C168" s="115"/>
      <c r="D168" s="115"/>
      <c r="E168" s="115"/>
      <c r="F168" s="115"/>
      <c r="H168" s="164">
        <f>C112</f>
        <v>0</v>
      </c>
      <c r="I168" s="115"/>
    </row>
    <row r="169" spans="1:9" ht="18.75">
      <c r="A169" s="115"/>
      <c r="B169" s="115"/>
      <c r="C169" s="115"/>
      <c r="D169" s="115"/>
      <c r="E169" s="115"/>
      <c r="F169" s="115"/>
      <c r="G169" s="115"/>
      <c r="H169" s="115"/>
      <c r="I169" s="115"/>
    </row>
    <row r="170" spans="1:8" ht="18.75">
      <c r="A170" s="115" t="s">
        <v>109</v>
      </c>
      <c r="B170" s="115"/>
      <c r="C170" s="141">
        <f>E12</f>
        <v>0</v>
      </c>
      <c r="D170" s="142"/>
      <c r="E170" s="142"/>
      <c r="F170" s="13"/>
      <c r="G170" s="35">
        <f>G48</f>
        <v>0</v>
      </c>
      <c r="H170" s="33" t="s">
        <v>3</v>
      </c>
    </row>
    <row r="171" spans="1:9" ht="24.75" customHeight="1">
      <c r="A171" s="265" t="s">
        <v>79</v>
      </c>
      <c r="B171" s="265"/>
      <c r="C171" s="265"/>
      <c r="D171" s="265"/>
      <c r="E171" s="265"/>
      <c r="F171" s="265"/>
      <c r="G171" s="265"/>
      <c r="H171" s="265"/>
      <c r="I171" s="265"/>
    </row>
    <row r="172" spans="1:9" ht="18" customHeight="1">
      <c r="A172" s="346" t="s">
        <v>78</v>
      </c>
      <c r="B172" s="346"/>
      <c r="C172" s="193"/>
      <c r="D172" s="193"/>
      <c r="E172" s="193"/>
      <c r="F172" s="193"/>
      <c r="G172" s="193"/>
      <c r="H172" s="193"/>
      <c r="I172" s="193"/>
    </row>
    <row r="173" spans="1:9" ht="75" customHeight="1">
      <c r="A173" s="271" t="str">
        <f>IF(A116=1,B116,IF(A118=1,B118,IF(A120=1,B120)))</f>
        <v>difensore di persona offesa/parte civile ammessa al Patrocinio a spese dello Stato con provvedimento emesso da questo Ufficio in data ______________ (ipotesi ex art. 82 D.P.R. 115/2002)</v>
      </c>
      <c r="B173" s="271"/>
      <c r="C173" s="271"/>
      <c r="D173" s="271"/>
      <c r="E173" s="271"/>
      <c r="F173" s="271"/>
      <c r="G173" s="271"/>
      <c r="H173" s="271"/>
      <c r="I173" s="271"/>
    </row>
    <row r="174" spans="1:9" ht="24.75" customHeight="1">
      <c r="A174" s="265" t="s">
        <v>77</v>
      </c>
      <c r="B174" s="265"/>
      <c r="C174" s="265"/>
      <c r="D174" s="265"/>
      <c r="E174" s="265"/>
      <c r="F174" s="265"/>
      <c r="G174" s="265"/>
      <c r="H174" s="265"/>
      <c r="I174" s="265"/>
    </row>
    <row r="175" spans="1:9" ht="66" customHeight="1">
      <c r="A175" s="345" t="s">
        <v>80</v>
      </c>
      <c r="B175" s="345"/>
      <c r="C175" s="345"/>
      <c r="D175" s="345"/>
      <c r="E175" s="345"/>
      <c r="F175" s="345"/>
      <c r="G175" s="345"/>
      <c r="H175" s="345"/>
      <c r="I175" s="345"/>
    </row>
    <row r="176" spans="1:9" ht="68.25" customHeight="1">
      <c r="A176" s="268" t="s">
        <v>189</v>
      </c>
      <c r="B176" s="268"/>
      <c r="C176" s="268"/>
      <c r="D176" s="268"/>
      <c r="E176" s="268"/>
      <c r="F176" s="268"/>
      <c r="G176" s="268"/>
      <c r="H176" s="268"/>
      <c r="I176" s="268"/>
    </row>
    <row r="177" spans="1:9" ht="36" customHeight="1">
      <c r="A177" s="345" t="s">
        <v>82</v>
      </c>
      <c r="B177" s="345"/>
      <c r="C177" s="345"/>
      <c r="D177" s="345"/>
      <c r="E177" s="345"/>
      <c r="F177" s="345"/>
      <c r="G177" s="345"/>
      <c r="H177" s="345"/>
      <c r="I177" s="345"/>
    </row>
    <row r="178" spans="1:9" ht="20.25" customHeight="1">
      <c r="A178" s="345" t="s">
        <v>81</v>
      </c>
      <c r="B178" s="345"/>
      <c r="C178" s="345"/>
      <c r="D178" s="345"/>
      <c r="E178" s="345"/>
      <c r="F178" s="345"/>
      <c r="G178" s="345"/>
      <c r="H178" s="345"/>
      <c r="I178" s="345"/>
    </row>
    <row r="179" spans="1:9" ht="22.5" customHeight="1">
      <c r="A179" s="265" t="s">
        <v>83</v>
      </c>
      <c r="B179" s="265"/>
      <c r="C179" s="265"/>
      <c r="D179" s="265"/>
      <c r="E179" s="265"/>
      <c r="F179" s="265"/>
      <c r="G179" s="265"/>
      <c r="H179" s="265"/>
      <c r="I179" s="265"/>
    </row>
    <row r="180" spans="1:9" ht="25.5" customHeight="1">
      <c r="A180" s="115" t="s">
        <v>117</v>
      </c>
      <c r="B180" s="198"/>
      <c r="C180" s="199"/>
      <c r="D180" s="115">
        <f>C112</f>
        <v>0</v>
      </c>
      <c r="E180" s="115"/>
      <c r="F180" s="115"/>
      <c r="G180" s="272" t="s">
        <v>168</v>
      </c>
      <c r="H180" s="272"/>
      <c r="I180" s="200">
        <f>I83</f>
        <v>1035</v>
      </c>
    </row>
    <row r="181" spans="1:9" ht="18.75">
      <c r="A181" s="173" t="s">
        <v>126</v>
      </c>
      <c r="B181" s="115"/>
      <c r="C181" s="115"/>
      <c r="D181" s="115"/>
      <c r="E181" s="115"/>
      <c r="F181" s="115"/>
      <c r="G181" s="201"/>
      <c r="H181" s="199"/>
      <c r="I181" s="115"/>
    </row>
    <row r="182" spans="1:9" ht="18.75">
      <c r="A182" s="115" t="s">
        <v>169</v>
      </c>
      <c r="B182" s="115"/>
      <c r="C182" s="273">
        <f>I85</f>
        <v>0</v>
      </c>
      <c r="D182" s="273"/>
      <c r="E182" s="173" t="s">
        <v>127</v>
      </c>
      <c r="F182" s="115"/>
      <c r="G182" s="201"/>
      <c r="H182" s="199"/>
      <c r="I182" s="115"/>
    </row>
    <row r="183" spans="1:9" ht="18.75">
      <c r="A183" s="34"/>
      <c r="B183" s="34"/>
      <c r="C183" s="34"/>
      <c r="D183" s="115"/>
      <c r="E183" s="102"/>
      <c r="F183" s="34"/>
      <c r="G183" s="34"/>
      <c r="H183" s="34"/>
      <c r="I183" s="115"/>
    </row>
    <row r="184" spans="1:9" ht="21" customHeight="1">
      <c r="A184" s="348" t="s">
        <v>110</v>
      </c>
      <c r="B184" s="348"/>
      <c r="C184" s="348"/>
      <c r="D184" s="348"/>
      <c r="E184" s="348"/>
      <c r="F184" s="348"/>
      <c r="G184" s="348"/>
      <c r="H184" s="348"/>
      <c r="I184" s="348"/>
    </row>
    <row r="185" spans="1:9" ht="42" customHeight="1">
      <c r="A185" s="348" t="s">
        <v>85</v>
      </c>
      <c r="B185" s="348"/>
      <c r="C185" s="348"/>
      <c r="D185" s="348"/>
      <c r="E185" s="348"/>
      <c r="F185" s="348"/>
      <c r="G185" s="348"/>
      <c r="H185" s="348"/>
      <c r="I185" s="348"/>
    </row>
    <row r="186" spans="1:9" ht="39.75" customHeight="1">
      <c r="A186" s="269" t="s">
        <v>86</v>
      </c>
      <c r="B186" s="269"/>
      <c r="C186" s="269"/>
      <c r="D186" s="269"/>
      <c r="E186" s="269"/>
      <c r="F186" s="269"/>
      <c r="G186" s="269"/>
      <c r="H186" s="269"/>
      <c r="I186" s="269"/>
    </row>
    <row r="187" spans="1:9" ht="24.75" customHeight="1">
      <c r="A187" s="115" t="s">
        <v>54</v>
      </c>
      <c r="B187" s="115"/>
      <c r="C187" s="115"/>
      <c r="D187" s="115"/>
      <c r="E187" s="115"/>
      <c r="F187" s="115"/>
      <c r="G187" s="115"/>
      <c r="H187" s="115"/>
      <c r="I187" s="115"/>
    </row>
    <row r="188" spans="1:9" ht="18.75">
      <c r="A188" s="115"/>
      <c r="B188" s="115"/>
      <c r="C188" s="115"/>
      <c r="D188" s="115"/>
      <c r="E188" s="115"/>
      <c r="F188" s="102"/>
      <c r="G188" s="102"/>
      <c r="H188" s="115" t="s">
        <v>55</v>
      </c>
      <c r="I188" s="34"/>
    </row>
    <row r="189" spans="1:9" ht="17.25" customHeight="1">
      <c r="A189" s="102"/>
      <c r="B189" s="102"/>
      <c r="C189" s="102"/>
      <c r="D189" s="102"/>
      <c r="E189" s="34"/>
      <c r="F189" s="102"/>
      <c r="G189" s="115"/>
      <c r="H189" s="115"/>
      <c r="I189" s="34"/>
    </row>
    <row r="190" spans="1:9" ht="18.75">
      <c r="A190" s="115" t="s">
        <v>107</v>
      </c>
      <c r="B190" s="115"/>
      <c r="C190" s="115"/>
      <c r="D190" s="115"/>
      <c r="E190" s="115"/>
      <c r="F190" s="115"/>
      <c r="G190" s="115"/>
      <c r="H190" s="115"/>
      <c r="I190" s="115"/>
    </row>
    <row r="191" spans="1:9" ht="18.75">
      <c r="A191" s="115" t="s">
        <v>73</v>
      </c>
      <c r="B191" s="115"/>
      <c r="C191" s="115"/>
      <c r="D191" s="115"/>
      <c r="E191" s="115"/>
      <c r="F191" s="115"/>
      <c r="G191" s="115"/>
      <c r="H191" s="115"/>
      <c r="I191" s="115"/>
    </row>
    <row r="192" spans="1:9" ht="18.75">
      <c r="A192" s="115" t="s">
        <v>87</v>
      </c>
      <c r="B192" s="115"/>
      <c r="C192" s="115"/>
      <c r="D192" s="115"/>
      <c r="E192" s="115"/>
      <c r="F192" s="115"/>
      <c r="G192" s="115"/>
      <c r="H192" s="115"/>
      <c r="I192" s="115"/>
    </row>
    <row r="193" spans="1:9" ht="18.75">
      <c r="A193" s="144"/>
      <c r="B193" s="144"/>
      <c r="C193" s="144"/>
      <c r="D193" s="144"/>
      <c r="E193" s="144"/>
      <c r="F193" s="144"/>
      <c r="G193" s="102"/>
      <c r="H193" s="139" t="s">
        <v>56</v>
      </c>
      <c r="I193" s="144"/>
    </row>
    <row r="194" spans="1:9" ht="44.25" customHeight="1">
      <c r="A194" s="15"/>
      <c r="B194" s="14"/>
      <c r="C194" s="14"/>
      <c r="D194" s="14"/>
      <c r="E194" s="14"/>
      <c r="F194" s="14"/>
      <c r="G194" s="23"/>
      <c r="H194" s="23"/>
      <c r="I194" s="14"/>
    </row>
    <row r="195" spans="1:9" ht="23.25" customHeight="1">
      <c r="A195" s="258" t="s">
        <v>88</v>
      </c>
      <c r="B195" s="259"/>
      <c r="C195" s="259"/>
      <c r="D195" s="259"/>
      <c r="E195" s="259"/>
      <c r="F195" s="259"/>
      <c r="G195" s="259"/>
      <c r="H195" s="259"/>
      <c r="I195" s="260"/>
    </row>
    <row r="196" spans="1:9" ht="18.75">
      <c r="A196" s="145" t="s">
        <v>89</v>
      </c>
      <c r="B196" s="115"/>
      <c r="C196" s="115"/>
      <c r="D196" s="115"/>
      <c r="E196" s="115"/>
      <c r="F196" s="115"/>
      <c r="G196" s="115"/>
      <c r="H196" s="115"/>
      <c r="I196" s="146"/>
    </row>
    <row r="197" spans="1:9" ht="19.5" customHeight="1">
      <c r="A197" s="147" t="s">
        <v>105</v>
      </c>
      <c r="B197" s="34"/>
      <c r="C197" s="34"/>
      <c r="D197" s="34"/>
      <c r="E197" s="34"/>
      <c r="F197" s="34"/>
      <c r="G197" s="34"/>
      <c r="H197" s="34"/>
      <c r="I197" s="148"/>
    </row>
    <row r="198" spans="1:9" ht="23.25" customHeight="1">
      <c r="A198" s="147" t="s">
        <v>106</v>
      </c>
      <c r="B198" s="34"/>
      <c r="C198" s="34"/>
      <c r="D198" s="34"/>
      <c r="E198" s="34"/>
      <c r="F198" s="34"/>
      <c r="G198" s="34"/>
      <c r="H198" s="34"/>
      <c r="I198" s="148"/>
    </row>
    <row r="199" spans="1:9" ht="18.75">
      <c r="A199" s="349" t="s">
        <v>90</v>
      </c>
      <c r="B199" s="350"/>
      <c r="C199" s="350"/>
      <c r="D199" s="350"/>
      <c r="E199" s="350"/>
      <c r="F199" s="350"/>
      <c r="G199" s="350"/>
      <c r="H199" s="350"/>
      <c r="I199" s="351"/>
    </row>
    <row r="200" spans="1:9" ht="18.75">
      <c r="A200" s="352" t="s">
        <v>40</v>
      </c>
      <c r="B200" s="343"/>
      <c r="C200" s="343"/>
      <c r="D200" s="343"/>
      <c r="E200" s="343"/>
      <c r="F200" s="343"/>
      <c r="G200" s="343"/>
      <c r="H200" s="343"/>
      <c r="I200" s="353"/>
    </row>
    <row r="201" spans="1:9" ht="18.75">
      <c r="A201" s="149" t="s">
        <v>95</v>
      </c>
      <c r="B201" s="34"/>
      <c r="C201" s="34"/>
      <c r="D201" s="34"/>
      <c r="E201" s="34"/>
      <c r="F201" s="34"/>
      <c r="G201" s="34"/>
      <c r="H201" s="34"/>
      <c r="I201" s="148"/>
    </row>
    <row r="202" spans="1:9" ht="18.75">
      <c r="A202" s="149"/>
      <c r="B202" s="34"/>
      <c r="C202" s="34"/>
      <c r="D202" s="34"/>
      <c r="E202" s="34"/>
      <c r="F202" s="34"/>
      <c r="G202" s="34"/>
      <c r="H202" s="34"/>
      <c r="I202" s="148"/>
    </row>
    <row r="203" spans="1:9" ht="18.75">
      <c r="A203" s="149" t="s">
        <v>91</v>
      </c>
      <c r="B203" s="34"/>
      <c r="C203" s="34"/>
      <c r="D203" s="34"/>
      <c r="E203" s="34"/>
      <c r="F203" s="34"/>
      <c r="G203" s="34"/>
      <c r="H203" s="34"/>
      <c r="I203" s="148"/>
    </row>
    <row r="204" spans="1:9" ht="18.75">
      <c r="A204" s="150"/>
      <c r="B204" s="143"/>
      <c r="C204" s="143"/>
      <c r="D204" s="143"/>
      <c r="E204" s="143"/>
      <c r="F204" s="143"/>
      <c r="G204" s="143"/>
      <c r="H204" s="143" t="s">
        <v>92</v>
      </c>
      <c r="I204" s="151"/>
    </row>
    <row r="205" spans="1:9" ht="63" customHeight="1">
      <c r="A205" s="138"/>
      <c r="B205" s="138"/>
      <c r="C205" s="138"/>
      <c r="D205" s="138"/>
      <c r="E205" s="138"/>
      <c r="F205" s="138"/>
      <c r="G205" s="138"/>
      <c r="H205" s="138"/>
      <c r="I205" s="138"/>
    </row>
    <row r="206" spans="1:9" ht="18.75">
      <c r="A206" s="347" t="s">
        <v>93</v>
      </c>
      <c r="B206" s="347"/>
      <c r="C206" s="347"/>
      <c r="D206" s="347"/>
      <c r="E206" s="347"/>
      <c r="F206" s="347"/>
      <c r="G206" s="347"/>
      <c r="H206" s="347"/>
      <c r="I206" s="347"/>
    </row>
    <row r="207" spans="1:9" ht="18.75">
      <c r="A207" s="152"/>
      <c r="B207" s="153"/>
      <c r="C207" s="153"/>
      <c r="D207" s="153"/>
      <c r="E207" s="153"/>
      <c r="F207" s="153"/>
      <c r="G207" s="153"/>
      <c r="H207" s="153"/>
      <c r="I207" s="154"/>
    </row>
    <row r="208" spans="1:9" ht="18.75">
      <c r="A208" s="155" t="s">
        <v>94</v>
      </c>
      <c r="B208" s="34"/>
      <c r="C208" s="34"/>
      <c r="D208" s="34"/>
      <c r="E208" s="34"/>
      <c r="F208" s="34"/>
      <c r="G208" s="34"/>
      <c r="H208" s="34"/>
      <c r="I208" s="148"/>
    </row>
    <row r="209" spans="1:9" ht="18.75">
      <c r="A209" s="149"/>
      <c r="B209" s="34"/>
      <c r="C209" s="34"/>
      <c r="D209" s="34"/>
      <c r="E209" s="34"/>
      <c r="F209" s="34"/>
      <c r="G209" s="34"/>
      <c r="H209" s="34"/>
      <c r="I209" s="148"/>
    </row>
    <row r="210" spans="1:9" ht="18.75">
      <c r="A210" s="149" t="s">
        <v>91</v>
      </c>
      <c r="B210" s="34"/>
      <c r="C210" s="34"/>
      <c r="D210" s="34"/>
      <c r="E210" s="34"/>
      <c r="F210" s="34"/>
      <c r="G210" s="34"/>
      <c r="H210" s="34"/>
      <c r="I210" s="148"/>
    </row>
    <row r="211" spans="1:9" ht="18.75">
      <c r="A211" s="150"/>
      <c r="B211" s="143"/>
      <c r="C211" s="143"/>
      <c r="D211" s="143"/>
      <c r="E211" s="143"/>
      <c r="F211" s="143"/>
      <c r="G211" s="143"/>
      <c r="H211" s="143" t="s">
        <v>92</v>
      </c>
      <c r="I211" s="151"/>
    </row>
    <row r="212" spans="1:9" ht="18.75">
      <c r="A212" s="138"/>
      <c r="B212" s="138"/>
      <c r="C212" s="138"/>
      <c r="D212" s="138"/>
      <c r="E212" s="138"/>
      <c r="F212" s="138"/>
      <c r="G212" s="138"/>
      <c r="H212" s="138"/>
      <c r="I212" s="138"/>
    </row>
    <row r="213" spans="1:9" ht="15">
      <c r="A213" s="117"/>
      <c r="B213" s="117"/>
      <c r="C213" s="117"/>
      <c r="D213" s="117"/>
      <c r="E213" s="117"/>
      <c r="F213" s="117"/>
      <c r="G213" s="117"/>
      <c r="H213" s="117"/>
      <c r="I213" s="117"/>
    </row>
  </sheetData>
  <sheetProtection password="83AF" sheet="1" selectLockedCells="1"/>
  <mergeCells count="70">
    <mergeCell ref="A206:I206"/>
    <mergeCell ref="A9:I9"/>
    <mergeCell ref="A184:I184"/>
    <mergeCell ref="A185:I185"/>
    <mergeCell ref="A186:I186"/>
    <mergeCell ref="A195:I195"/>
    <mergeCell ref="A199:I199"/>
    <mergeCell ref="A200:I200"/>
    <mergeCell ref="A174:I174"/>
    <mergeCell ref="A175:I175"/>
    <mergeCell ref="A179:I179"/>
    <mergeCell ref="A163:I163"/>
    <mergeCell ref="A164:I164"/>
    <mergeCell ref="A165:I165"/>
    <mergeCell ref="A171:I171"/>
    <mergeCell ref="A172:B172"/>
    <mergeCell ref="A173:I173"/>
    <mergeCell ref="A131:B131"/>
    <mergeCell ref="C132:D132"/>
    <mergeCell ref="B134:C134"/>
    <mergeCell ref="A176:I176"/>
    <mergeCell ref="A177:I177"/>
    <mergeCell ref="A178:I178"/>
    <mergeCell ref="B118:I118"/>
    <mergeCell ref="B120:I120"/>
    <mergeCell ref="A121:I121"/>
    <mergeCell ref="A123:I123"/>
    <mergeCell ref="A125:I125"/>
    <mergeCell ref="A128:I128"/>
    <mergeCell ref="A99:I99"/>
    <mergeCell ref="A100:E100"/>
    <mergeCell ref="F100:I100"/>
    <mergeCell ref="A102:I103"/>
    <mergeCell ref="A114:I114"/>
    <mergeCell ref="B116:I116"/>
    <mergeCell ref="A53:F53"/>
    <mergeCell ref="A86:I86"/>
    <mergeCell ref="A92:I92"/>
    <mergeCell ref="A93:I93"/>
    <mergeCell ref="A94:I94"/>
    <mergeCell ref="A98:I98"/>
    <mergeCell ref="A42:I42"/>
    <mergeCell ref="A43:I43"/>
    <mergeCell ref="A44:I44"/>
    <mergeCell ref="A45:I45"/>
    <mergeCell ref="A49:I49"/>
    <mergeCell ref="A52:F52"/>
    <mergeCell ref="B34:E34"/>
    <mergeCell ref="H34:I34"/>
    <mergeCell ref="B35:E35"/>
    <mergeCell ref="A36:I36"/>
    <mergeCell ref="B38:E38"/>
    <mergeCell ref="A40:I40"/>
    <mergeCell ref="B13:C13"/>
    <mergeCell ref="B19:E19"/>
    <mergeCell ref="B23:E23"/>
    <mergeCell ref="H23:I23"/>
    <mergeCell ref="B24:E24"/>
    <mergeCell ref="B29:E29"/>
    <mergeCell ref="H29:I29"/>
    <mergeCell ref="G180:H180"/>
    <mergeCell ref="C182:D182"/>
    <mergeCell ref="A1:I1"/>
    <mergeCell ref="A2:I2"/>
    <mergeCell ref="A4:I4"/>
    <mergeCell ref="A5:I5"/>
    <mergeCell ref="A7:I7"/>
    <mergeCell ref="A8:I8"/>
    <mergeCell ref="A10:B10"/>
    <mergeCell ref="B12:C12"/>
  </mergeCells>
  <conditionalFormatting sqref="A15 A13">
    <cfRule type="iconSet" priority="3" dxfId="8">
      <iconSet iconSet="3ArrowsGray">
        <cfvo type="percent" val="0"/>
        <cfvo type="percent" val="33"/>
        <cfvo type="percent" val="67"/>
      </iconSet>
    </cfRule>
  </conditionalFormatting>
  <conditionalFormatting sqref="B151">
    <cfRule type="cellIs" priority="2" dxfId="9" operator="equal">
      <formula>"C131"</formula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45" max="8" man="1"/>
    <brk id="96" max="8" man="1"/>
    <brk id="158" max="8" man="1"/>
  </rowBreaks>
  <drawing r:id="rId3"/>
  <legacyDrawing r:id="rId2"/>
  <oleObjects>
    <oleObject progId="Word.Picture.8" shapeId="19871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161</v>
      </c>
      <c r="B8" s="323"/>
      <c r="C8" s="323"/>
      <c r="D8" s="323"/>
      <c r="E8" s="323"/>
      <c r="F8" s="323"/>
      <c r="G8" s="323"/>
      <c r="H8" s="323"/>
      <c r="I8" s="323"/>
    </row>
    <row r="9" spans="1:9" ht="15.75" thickBot="1">
      <c r="A9" s="344" t="s">
        <v>141</v>
      </c>
      <c r="B9" s="344"/>
      <c r="C9" s="344"/>
      <c r="D9" s="344"/>
      <c r="E9" s="344"/>
      <c r="F9" s="344"/>
      <c r="G9" s="344"/>
      <c r="H9" s="344"/>
      <c r="I9" s="344"/>
    </row>
    <row r="10" spans="1:9" s="214" customFormat="1" ht="15.75">
      <c r="A10" s="327" t="s">
        <v>1</v>
      </c>
      <c r="B10" s="328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65</v>
      </c>
      <c r="F11" s="16"/>
      <c r="G11" s="16"/>
      <c r="H11" s="16"/>
      <c r="I11" s="126"/>
    </row>
    <row r="12" spans="1:9" s="214" customFormat="1" ht="15.75">
      <c r="A12" s="47"/>
      <c r="B12" s="329" t="s">
        <v>68</v>
      </c>
      <c r="C12" s="330"/>
      <c r="D12" s="213"/>
      <c r="E12" s="43"/>
      <c r="F12" s="215"/>
      <c r="G12" s="215"/>
      <c r="H12" s="216" t="s">
        <v>113</v>
      </c>
      <c r="I12" s="161"/>
    </row>
    <row r="13" spans="1:9" s="214" customFormat="1" ht="15.75">
      <c r="A13" s="217"/>
      <c r="B13" s="331"/>
      <c r="C13" s="332"/>
      <c r="D13" s="213"/>
      <c r="E13" s="44"/>
      <c r="F13" s="218"/>
      <c r="G13" s="218"/>
      <c r="H13" s="216" t="s">
        <v>113</v>
      </c>
      <c r="I13" s="162"/>
    </row>
    <row r="14" spans="1:9" s="214" customFormat="1" ht="15.75">
      <c r="A14" s="46" t="s">
        <v>67</v>
      </c>
      <c r="B14" s="17"/>
      <c r="C14" s="126"/>
      <c r="D14" s="213"/>
      <c r="E14" s="44"/>
      <c r="F14" s="218"/>
      <c r="G14" s="218"/>
      <c r="H14" s="216" t="s">
        <v>113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113</v>
      </c>
      <c r="I15" s="163"/>
    </row>
    <row r="16" spans="1:9" ht="15">
      <c r="A16" s="40" t="s">
        <v>128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112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129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333" t="s">
        <v>152</v>
      </c>
      <c r="C23" s="333"/>
      <c r="D23" s="333"/>
      <c r="E23" s="334"/>
      <c r="F23" s="213"/>
      <c r="G23" s="41" t="s">
        <v>8</v>
      </c>
      <c r="H23" s="308" t="s">
        <v>9</v>
      </c>
      <c r="I23" s="309"/>
    </row>
    <row r="24" spans="1:9" ht="15.75">
      <c r="A24" s="73"/>
      <c r="B24" s="335" t="s">
        <v>153</v>
      </c>
      <c r="C24" s="335"/>
      <c r="D24" s="335"/>
      <c r="E24" s="336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154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148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308" t="s">
        <v>100</v>
      </c>
      <c r="C29" s="308"/>
      <c r="D29" s="308"/>
      <c r="E29" s="309"/>
      <c r="F29" s="213"/>
      <c r="G29" s="60" t="s">
        <v>11</v>
      </c>
      <c r="H29" s="308" t="s">
        <v>12</v>
      </c>
      <c r="I29" s="3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130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149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308" t="s">
        <v>14</v>
      </c>
      <c r="C34" s="308"/>
      <c r="D34" s="308"/>
      <c r="E34" s="309"/>
      <c r="F34" s="213"/>
      <c r="G34" s="60" t="s">
        <v>15</v>
      </c>
      <c r="H34" s="308" t="s">
        <v>16</v>
      </c>
      <c r="I34" s="309"/>
    </row>
    <row r="35" spans="1:9" ht="16.5" thickBot="1">
      <c r="A35" s="55">
        <v>1</v>
      </c>
      <c r="B35" s="324" t="s">
        <v>17</v>
      </c>
      <c r="C35" s="324"/>
      <c r="D35" s="324"/>
      <c r="E35" s="325"/>
      <c r="F35" s="213"/>
      <c r="G35" s="55">
        <v>1</v>
      </c>
      <c r="H35" s="57"/>
      <c r="I35" s="58"/>
    </row>
    <row r="36" spans="1:9" ht="27" customHeight="1">
      <c r="A36" s="326" t="s">
        <v>131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308" t="s">
        <v>19</v>
      </c>
      <c r="C38" s="308"/>
      <c r="D38" s="308"/>
      <c r="E38" s="309"/>
      <c r="F38" s="15"/>
      <c r="G38" s="4"/>
      <c r="H38" s="4"/>
      <c r="I38" s="4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4"/>
      <c r="H39" s="4"/>
      <c r="I39" s="4"/>
    </row>
    <row r="40" spans="1:9" ht="15.75" customHeight="1">
      <c r="A40" s="322" t="s">
        <v>132</v>
      </c>
      <c r="B40" s="322"/>
      <c r="C40" s="322"/>
      <c r="D40" s="322"/>
      <c r="E40" s="322"/>
      <c r="F40" s="322"/>
      <c r="G40" s="322"/>
      <c r="H40" s="322"/>
      <c r="I40" s="322"/>
    </row>
    <row r="41" ht="15.75" thickBot="1"/>
    <row r="42" spans="1:9" ht="27" customHeight="1">
      <c r="A42" s="310" t="s">
        <v>133</v>
      </c>
      <c r="B42" s="311"/>
      <c r="C42" s="311"/>
      <c r="D42" s="311"/>
      <c r="E42" s="311"/>
      <c r="F42" s="311"/>
      <c r="G42" s="311"/>
      <c r="H42" s="311"/>
      <c r="I42" s="312"/>
    </row>
    <row r="43" spans="1:9" ht="27" customHeight="1">
      <c r="A43" s="313" t="s">
        <v>134</v>
      </c>
      <c r="B43" s="314"/>
      <c r="C43" s="314"/>
      <c r="D43" s="314"/>
      <c r="E43" s="314"/>
      <c r="F43" s="314"/>
      <c r="G43" s="314"/>
      <c r="H43" s="314"/>
      <c r="I43" s="315"/>
    </row>
    <row r="44" spans="1:9" ht="49.5" customHeight="1">
      <c r="A44" s="316" t="s">
        <v>135</v>
      </c>
      <c r="B44" s="317"/>
      <c r="C44" s="317"/>
      <c r="D44" s="317"/>
      <c r="E44" s="317"/>
      <c r="F44" s="317"/>
      <c r="G44" s="317"/>
      <c r="H44" s="317"/>
      <c r="I44" s="318"/>
    </row>
    <row r="45" spans="1:9" ht="27" customHeight="1" thickBot="1">
      <c r="A45" s="319" t="s">
        <v>136</v>
      </c>
      <c r="B45" s="320"/>
      <c r="C45" s="320"/>
      <c r="D45" s="320"/>
      <c r="E45" s="320"/>
      <c r="F45" s="320"/>
      <c r="G45" s="320"/>
      <c r="H45" s="320"/>
      <c r="I45" s="321"/>
    </row>
    <row r="46" spans="1:9" ht="15.75">
      <c r="A46" s="178" t="s">
        <v>20</v>
      </c>
      <c r="B46" s="54"/>
      <c r="C46" s="179">
        <f>A12</f>
        <v>0</v>
      </c>
      <c r="D46" s="180" t="s">
        <v>21</v>
      </c>
      <c r="E46" s="227"/>
      <c r="F46" s="179">
        <f>A15</f>
        <v>0</v>
      </c>
      <c r="G46" s="180" t="s">
        <v>67</v>
      </c>
      <c r="H46" s="182">
        <f>B13</f>
        <v>0</v>
      </c>
      <c r="I46" s="177" t="s">
        <v>69</v>
      </c>
    </row>
    <row r="47" spans="1:9" ht="10.5" customHeight="1">
      <c r="A47" s="86"/>
      <c r="B47" s="20"/>
      <c r="C47" s="20"/>
      <c r="D47" s="4"/>
      <c r="E47" s="4"/>
      <c r="F47" s="20"/>
      <c r="G47" s="20"/>
      <c r="H47" s="20"/>
      <c r="I47" s="82"/>
    </row>
    <row r="48" spans="1:9" ht="15.75">
      <c r="A48" s="86" t="s">
        <v>22</v>
      </c>
      <c r="B48" s="20"/>
      <c r="C48" s="21">
        <f>E12</f>
        <v>0</v>
      </c>
      <c r="D48" s="21"/>
      <c r="E48" s="21"/>
      <c r="F48" s="21"/>
      <c r="G48" s="246"/>
      <c r="H48" s="25" t="s">
        <v>3</v>
      </c>
      <c r="I48" s="82"/>
    </row>
    <row r="49" spans="1:9" ht="15">
      <c r="A49" s="296" t="s">
        <v>140</v>
      </c>
      <c r="B49" s="297"/>
      <c r="C49" s="297"/>
      <c r="D49" s="297"/>
      <c r="E49" s="297"/>
      <c r="F49" s="297"/>
      <c r="G49" s="297"/>
      <c r="H49" s="297"/>
      <c r="I49" s="298"/>
    </row>
    <row r="50" spans="1:9" ht="25.5" customHeight="1">
      <c r="A50" s="185" t="s">
        <v>23</v>
      </c>
      <c r="B50" s="75"/>
      <c r="C50" s="75"/>
      <c r="D50" s="75"/>
      <c r="E50" s="75"/>
      <c r="F50" s="228"/>
      <c r="G50" s="76" t="s">
        <v>24</v>
      </c>
      <c r="H50" s="77"/>
      <c r="I50" s="78"/>
    </row>
    <row r="51" spans="1:9" ht="15.75">
      <c r="A51" s="79" t="s">
        <v>25</v>
      </c>
      <c r="B51" s="80"/>
      <c r="C51" s="80"/>
      <c r="D51" s="80"/>
      <c r="E51" s="80"/>
      <c r="F51" s="4"/>
      <c r="G51" s="81">
        <v>350</v>
      </c>
      <c r="H51" s="20"/>
      <c r="I51" s="82"/>
    </row>
    <row r="52" spans="1:9" ht="41.25" customHeight="1">
      <c r="A52" s="292" t="s">
        <v>183</v>
      </c>
      <c r="B52" s="293"/>
      <c r="C52" s="293"/>
      <c r="D52" s="293"/>
      <c r="E52" s="293"/>
      <c r="F52" s="293"/>
      <c r="G52" s="81">
        <f>LOOKUP(A20,{0,1},{0,300})</f>
        <v>0</v>
      </c>
      <c r="H52" s="81"/>
      <c r="I52" s="83"/>
    </row>
    <row r="53" spans="1:9" ht="15.75">
      <c r="A53" s="294"/>
      <c r="B53" s="295"/>
      <c r="C53" s="295"/>
      <c r="D53" s="295"/>
      <c r="E53" s="295"/>
      <c r="F53" s="295"/>
      <c r="G53" s="81"/>
      <c r="H53" s="81"/>
      <c r="I53" s="83"/>
    </row>
    <row r="54" spans="1:9" ht="15.75">
      <c r="A54" s="194" t="s">
        <v>111</v>
      </c>
      <c r="B54" s="165"/>
      <c r="C54" s="165"/>
      <c r="D54" s="165"/>
      <c r="E54" s="165"/>
      <c r="F54" s="165"/>
      <c r="G54" s="81">
        <v>300</v>
      </c>
      <c r="H54" s="81"/>
      <c r="I54" s="83"/>
    </row>
    <row r="55" spans="1:9" ht="15.75">
      <c r="A55" s="46" t="s">
        <v>26</v>
      </c>
      <c r="B55" s="17"/>
      <c r="C55" s="17"/>
      <c r="D55" s="17"/>
      <c r="E55" s="17"/>
      <c r="F55" s="4"/>
      <c r="G55" s="81">
        <v>925</v>
      </c>
      <c r="H55" s="20"/>
      <c r="I55" s="82"/>
    </row>
    <row r="56" spans="1:9" ht="15.75">
      <c r="A56" s="74" t="s">
        <v>27</v>
      </c>
      <c r="B56" s="22"/>
      <c r="C56" s="22"/>
      <c r="D56" s="22"/>
      <c r="E56" s="22"/>
      <c r="F56" s="229"/>
      <c r="G56" s="84">
        <f>SUM(G51:G55)</f>
        <v>1575</v>
      </c>
      <c r="H56" s="84"/>
      <c r="I56" s="85">
        <f>+G56</f>
        <v>1575</v>
      </c>
    </row>
    <row r="57" spans="1:9" ht="15.75">
      <c r="A57" s="73"/>
      <c r="B57" s="20"/>
      <c r="C57" s="20"/>
      <c r="D57" s="20"/>
      <c r="E57" s="20"/>
      <c r="F57" s="4"/>
      <c r="G57" s="20"/>
      <c r="H57" s="20"/>
      <c r="I57" s="82"/>
    </row>
    <row r="58" spans="1:9" ht="15.75">
      <c r="A58" s="158" t="s">
        <v>28</v>
      </c>
      <c r="B58" s="21"/>
      <c r="C58" s="21"/>
      <c r="D58" s="21"/>
      <c r="E58" s="21"/>
      <c r="F58" s="228"/>
      <c r="G58" s="76" t="s">
        <v>29</v>
      </c>
      <c r="H58" s="21"/>
      <c r="I58" s="78" t="s">
        <v>108</v>
      </c>
    </row>
    <row r="59" spans="1:9" ht="15.75">
      <c r="A59" s="73" t="s">
        <v>60</v>
      </c>
      <c r="B59" s="20"/>
      <c r="C59" s="20"/>
      <c r="D59" s="20"/>
      <c r="E59" s="20"/>
      <c r="F59" s="4"/>
      <c r="G59" s="88">
        <f>LOOKUP(G25,{0,1},{0,200})</f>
        <v>0</v>
      </c>
      <c r="H59" s="20"/>
      <c r="I59" s="87">
        <f>G59</f>
        <v>0</v>
      </c>
    </row>
    <row r="60" spans="1:9" ht="15.75">
      <c r="A60" s="73"/>
      <c r="B60" s="20"/>
      <c r="C60" s="20"/>
      <c r="D60" s="20"/>
      <c r="E60" s="20"/>
      <c r="F60" s="4"/>
      <c r="G60" s="210"/>
      <c r="H60" s="20"/>
      <c r="I60" s="82"/>
    </row>
    <row r="61" spans="1:9" ht="15.75">
      <c r="A61" s="73" t="s">
        <v>155</v>
      </c>
      <c r="B61" s="20"/>
      <c r="C61" s="20"/>
      <c r="D61" s="20"/>
      <c r="E61" s="20"/>
      <c r="F61" s="4"/>
      <c r="G61" s="210">
        <f>IF(A30&lt;5,0,IF(A30&gt;4,20))</f>
        <v>0</v>
      </c>
      <c r="H61" s="20"/>
      <c r="I61" s="87">
        <f>+G61*I56/100</f>
        <v>0</v>
      </c>
    </row>
    <row r="62" spans="1:9" ht="15.75">
      <c r="A62" s="73"/>
      <c r="B62" s="20"/>
      <c r="C62" s="20"/>
      <c r="D62" s="20"/>
      <c r="E62" s="20"/>
      <c r="F62" s="4"/>
      <c r="G62" s="210"/>
      <c r="H62" s="20"/>
      <c r="I62" s="82"/>
    </row>
    <row r="63" spans="1:9" ht="15.75">
      <c r="A63" s="73" t="s">
        <v>61</v>
      </c>
      <c r="B63" s="20"/>
      <c r="C63" s="20"/>
      <c r="D63" s="20"/>
      <c r="E63" s="20"/>
      <c r="F63" s="4"/>
      <c r="G63" s="210">
        <f>IF(G30&lt;6,0,IF(G30&gt;5,30))</f>
        <v>0</v>
      </c>
      <c r="H63" s="20"/>
      <c r="I63" s="87">
        <f>+G63*I56/100</f>
        <v>0</v>
      </c>
    </row>
    <row r="64" spans="1:9" ht="15.75">
      <c r="A64" s="73"/>
      <c r="B64" s="20"/>
      <c r="C64" s="20"/>
      <c r="D64" s="20"/>
      <c r="E64" s="20"/>
      <c r="F64" s="4"/>
      <c r="G64" s="210"/>
      <c r="H64" s="20"/>
      <c r="I64" s="82"/>
    </row>
    <row r="65" spans="1:9" ht="15.75">
      <c r="A65" s="73" t="s">
        <v>62</v>
      </c>
      <c r="B65" s="20"/>
      <c r="C65" s="20"/>
      <c r="D65" s="20"/>
      <c r="E65" s="20"/>
      <c r="F65" s="4"/>
      <c r="G65" s="210">
        <f>LOOKUP(A35,{1,2,3,4,5,6,7,8,9,10,11,12,13},{0,0,0,0,0,0,30,30,30,30,30,30,60})</f>
        <v>0</v>
      </c>
      <c r="H65" s="20"/>
      <c r="I65" s="87">
        <f>+G65*I56/100</f>
        <v>0</v>
      </c>
    </row>
    <row r="66" spans="1:9" ht="15.75">
      <c r="A66" s="73"/>
      <c r="B66" s="20"/>
      <c r="C66" s="20"/>
      <c r="D66" s="20"/>
      <c r="E66" s="20"/>
      <c r="F66" s="4"/>
      <c r="G66" s="210"/>
      <c r="H66" s="20"/>
      <c r="I66" s="82"/>
    </row>
    <row r="67" spans="1:9" ht="15.75">
      <c r="A67" s="73" t="s">
        <v>98</v>
      </c>
      <c r="B67" s="20"/>
      <c r="C67" s="20"/>
      <c r="D67" s="20"/>
      <c r="E67" s="20"/>
      <c r="F67" s="4"/>
      <c r="G67" s="210">
        <f>LOOKUP(G35,{1,2,3,4,5,6,7,8,9,10,11,12,13,14,15,16,17,18,19,20},{0,20,20,20,20,22,24,26,28,30,30,30,30,30,30,30,30,30,30,30})</f>
        <v>0</v>
      </c>
      <c r="H67" s="89"/>
      <c r="I67" s="87">
        <f>+G67*I56/100</f>
        <v>0</v>
      </c>
    </row>
    <row r="68" spans="1:9" ht="15.75">
      <c r="A68" s="73"/>
      <c r="B68" s="20"/>
      <c r="C68" s="20"/>
      <c r="D68" s="20"/>
      <c r="E68" s="20"/>
      <c r="F68" s="4"/>
      <c r="G68" s="210"/>
      <c r="H68" s="20"/>
      <c r="I68" s="87"/>
    </row>
    <row r="69" spans="1:9" ht="15.75">
      <c r="A69" s="73" t="s">
        <v>63</v>
      </c>
      <c r="B69" s="20"/>
      <c r="C69" s="20"/>
      <c r="D69" s="20"/>
      <c r="E69" s="20"/>
      <c r="F69" s="4"/>
      <c r="G69" s="88">
        <f>LOOKUP(A39,{0,1},{0,200})</f>
        <v>0</v>
      </c>
      <c r="H69" s="20"/>
      <c r="I69" s="87">
        <f>G69</f>
        <v>0</v>
      </c>
    </row>
    <row r="70" spans="1:9" ht="16.5" thickBot="1">
      <c r="A70" s="90"/>
      <c r="B70" s="57"/>
      <c r="C70" s="57"/>
      <c r="D70" s="57"/>
      <c r="E70" s="57"/>
      <c r="F70" s="230"/>
      <c r="G70" s="208"/>
      <c r="H70" s="57"/>
      <c r="I70" s="91"/>
    </row>
    <row r="71" spans="1:9" ht="16.5" thickBot="1">
      <c r="A71" s="86" t="s">
        <v>30</v>
      </c>
      <c r="B71" s="20"/>
      <c r="C71" s="20"/>
      <c r="D71" s="20"/>
      <c r="E71" s="20"/>
      <c r="F71" s="4"/>
      <c r="G71" s="92">
        <f>I56+I59+I61+I63+I65+I67+I69</f>
        <v>1575</v>
      </c>
      <c r="H71" s="18" t="s">
        <v>31</v>
      </c>
      <c r="I71" s="94">
        <f>G71-(G71/3)</f>
        <v>1050</v>
      </c>
    </row>
    <row r="72" spans="1:9" ht="16.5" thickBot="1">
      <c r="A72" s="86"/>
      <c r="B72" s="20"/>
      <c r="C72" s="20"/>
      <c r="D72" s="20"/>
      <c r="E72" s="20"/>
      <c r="F72" s="4"/>
      <c r="G72" s="92"/>
      <c r="H72" s="18"/>
      <c r="I72" s="95"/>
    </row>
    <row r="73" spans="1:9" ht="16.5" thickBot="1">
      <c r="A73" s="86" t="s">
        <v>156</v>
      </c>
      <c r="B73" s="20"/>
      <c r="C73" s="20"/>
      <c r="D73" s="20"/>
      <c r="E73" s="20"/>
      <c r="F73" s="4"/>
      <c r="G73" s="92"/>
      <c r="H73" s="18"/>
      <c r="I73" s="94">
        <f>LOOKUP(A25,{0,1},{0,300})</f>
        <v>0</v>
      </c>
    </row>
    <row r="74" spans="1:9" ht="9" customHeight="1" thickBot="1">
      <c r="A74" s="256"/>
      <c r="B74" s="4"/>
      <c r="C74" s="4"/>
      <c r="D74" s="4"/>
      <c r="E74" s="4"/>
      <c r="F74" s="4"/>
      <c r="G74" s="4"/>
      <c r="H74" s="4"/>
      <c r="I74" s="358"/>
    </row>
    <row r="75" spans="1:9" ht="16.5" thickBot="1">
      <c r="A75" s="86" t="s">
        <v>32</v>
      </c>
      <c r="B75" s="4"/>
      <c r="C75" s="20"/>
      <c r="D75" s="20"/>
      <c r="E75" s="20"/>
      <c r="F75" s="20"/>
      <c r="G75" s="212"/>
      <c r="H75" s="20"/>
      <c r="I75" s="247"/>
    </row>
    <row r="76" spans="1:9" ht="15.75">
      <c r="A76" s="29" t="s">
        <v>139</v>
      </c>
      <c r="B76" s="4"/>
      <c r="C76" s="93"/>
      <c r="D76" s="93"/>
      <c r="E76" s="93"/>
      <c r="F76" s="93"/>
      <c r="G76" s="93"/>
      <c r="H76" s="93"/>
      <c r="I76" s="97"/>
    </row>
    <row r="77" spans="1:9" ht="9" customHeight="1" thickBot="1">
      <c r="A77" s="73"/>
      <c r="B77" s="4"/>
      <c r="C77" s="20"/>
      <c r="D77" s="20"/>
      <c r="E77" s="20"/>
      <c r="F77" s="20"/>
      <c r="G77" s="20"/>
      <c r="H77" s="20"/>
      <c r="I77" s="59"/>
    </row>
    <row r="78" spans="1:9" ht="16.5" thickBot="1">
      <c r="A78" s="86" t="s">
        <v>119</v>
      </c>
      <c r="B78" s="4"/>
      <c r="C78" s="20"/>
      <c r="D78" s="20"/>
      <c r="E78" s="20"/>
      <c r="F78" s="183">
        <v>0</v>
      </c>
      <c r="G78" s="20" t="s">
        <v>6</v>
      </c>
      <c r="H78" s="20"/>
      <c r="I78" s="96">
        <f>LOOKUP(F78,{0,1},{0,290})</f>
        <v>0</v>
      </c>
    </row>
    <row r="79" spans="1:9" ht="15.75" thickBot="1">
      <c r="A79" s="29" t="s">
        <v>137</v>
      </c>
      <c r="B79" s="4"/>
      <c r="C79" s="27"/>
      <c r="D79" s="27"/>
      <c r="E79" s="27"/>
      <c r="F79" s="27"/>
      <c r="G79" s="27"/>
      <c r="H79" s="27"/>
      <c r="I79" s="62"/>
    </row>
    <row r="80" spans="1:9" ht="16.5" thickBot="1">
      <c r="A80" s="86" t="s">
        <v>33</v>
      </c>
      <c r="B80" s="4"/>
      <c r="C80" s="93"/>
      <c r="D80" s="93"/>
      <c r="E80" s="93"/>
      <c r="F80" s="93"/>
      <c r="G80" s="93"/>
      <c r="H80" s="93"/>
      <c r="I80" s="99">
        <f>SUM(I71:I78)</f>
        <v>1050</v>
      </c>
    </row>
    <row r="81" spans="1:9" ht="9" customHeight="1" thickBot="1">
      <c r="A81" s="86"/>
      <c r="B81" s="4"/>
      <c r="C81" s="93"/>
      <c r="D81" s="93"/>
      <c r="E81" s="93"/>
      <c r="F81" s="93"/>
      <c r="G81" s="93"/>
      <c r="H81" s="93"/>
      <c r="I81" s="100"/>
    </row>
    <row r="82" spans="1:9" ht="16.5" thickBot="1">
      <c r="A82" s="86" t="s">
        <v>34</v>
      </c>
      <c r="B82" s="4"/>
      <c r="C82" s="93"/>
      <c r="D82" s="93"/>
      <c r="E82" s="93"/>
      <c r="F82" s="93"/>
      <c r="G82" s="93"/>
      <c r="H82" s="93"/>
      <c r="I82" s="99">
        <f>I80*15/100</f>
        <v>157.5</v>
      </c>
    </row>
    <row r="83" spans="1:9" ht="9" customHeight="1" thickBot="1">
      <c r="A83" s="86"/>
      <c r="B83" s="4"/>
      <c r="C83" s="93"/>
      <c r="D83" s="93"/>
      <c r="E83" s="93"/>
      <c r="F83" s="93"/>
      <c r="G83" s="93"/>
      <c r="H83" s="93"/>
      <c r="I83" s="100"/>
    </row>
    <row r="84" spans="1:9" ht="16.5" thickBot="1">
      <c r="A84" s="86" t="s">
        <v>35</v>
      </c>
      <c r="B84" s="4"/>
      <c r="C84" s="93"/>
      <c r="D84" s="93"/>
      <c r="E84" s="93"/>
      <c r="F84" s="93"/>
      <c r="G84" s="93"/>
      <c r="H84" s="93"/>
      <c r="I84" s="99">
        <f>I80+I82</f>
        <v>1207.5</v>
      </c>
    </row>
    <row r="85" spans="1:9" ht="16.5" thickBot="1">
      <c r="A85" s="101" t="s">
        <v>36</v>
      </c>
      <c r="B85" s="230"/>
      <c r="C85" s="57"/>
      <c r="D85" s="57"/>
      <c r="E85" s="57"/>
      <c r="F85" s="57"/>
      <c r="G85" s="57"/>
      <c r="H85" s="57"/>
      <c r="I85" s="59"/>
    </row>
    <row r="86" spans="1:9" ht="16.5" thickBot="1">
      <c r="A86" s="101" t="s">
        <v>150</v>
      </c>
      <c r="B86" s="4"/>
      <c r="C86" s="20"/>
      <c r="D86" s="20"/>
      <c r="E86" s="20"/>
      <c r="F86" s="20"/>
      <c r="G86" s="20"/>
      <c r="H86" s="20"/>
      <c r="I86" s="248"/>
    </row>
    <row r="87" spans="1:9" ht="15">
      <c r="A87" s="299" t="s">
        <v>37</v>
      </c>
      <c r="B87" s="300"/>
      <c r="C87" s="300"/>
      <c r="D87" s="300"/>
      <c r="E87" s="300"/>
      <c r="F87" s="300"/>
      <c r="G87" s="300"/>
      <c r="H87" s="300"/>
      <c r="I87" s="301"/>
    </row>
    <row r="88" spans="1:9" ht="15">
      <c r="A88" s="168" t="s">
        <v>57</v>
      </c>
      <c r="B88" s="169"/>
      <c r="C88" s="169" t="s">
        <v>58</v>
      </c>
      <c r="D88" s="169"/>
      <c r="E88" s="169"/>
      <c r="F88" s="169"/>
      <c r="G88" s="169"/>
      <c r="H88" s="169"/>
      <c r="I88" s="170"/>
    </row>
    <row r="89" spans="1:9" ht="15">
      <c r="A89" s="168" t="s">
        <v>38</v>
      </c>
      <c r="B89" s="169"/>
      <c r="C89" s="169"/>
      <c r="D89" s="169"/>
      <c r="E89" s="169"/>
      <c r="F89" s="169"/>
      <c r="G89" s="169"/>
      <c r="H89" s="169"/>
      <c r="I89" s="170"/>
    </row>
    <row r="90" spans="1:9" ht="15">
      <c r="A90" s="168" t="s">
        <v>121</v>
      </c>
      <c r="B90" s="169"/>
      <c r="C90" s="169"/>
      <c r="D90" s="169"/>
      <c r="E90" s="169"/>
      <c r="F90" s="169"/>
      <c r="G90" s="169"/>
      <c r="H90" s="169"/>
      <c r="I90" s="170"/>
    </row>
    <row r="91" spans="1:9" ht="15">
      <c r="A91" s="63" t="s">
        <v>39</v>
      </c>
      <c r="B91" s="64"/>
      <c r="C91" s="64"/>
      <c r="D91" s="64"/>
      <c r="E91" s="64"/>
      <c r="F91" s="64"/>
      <c r="G91" s="64"/>
      <c r="H91" s="64"/>
      <c r="I91" s="65"/>
    </row>
    <row r="92" spans="1:9" ht="15">
      <c r="A92" s="168" t="s">
        <v>59</v>
      </c>
      <c r="B92" s="169"/>
      <c r="C92" s="169"/>
      <c r="D92" s="169"/>
      <c r="E92" s="169"/>
      <c r="F92" s="169"/>
      <c r="G92" s="169"/>
      <c r="H92" s="169"/>
      <c r="I92" s="170"/>
    </row>
    <row r="93" spans="1:9" ht="27.75" customHeight="1">
      <c r="A93" s="302" t="s">
        <v>120</v>
      </c>
      <c r="B93" s="303"/>
      <c r="C93" s="303"/>
      <c r="D93" s="303"/>
      <c r="E93" s="303"/>
      <c r="F93" s="303"/>
      <c r="G93" s="303"/>
      <c r="H93" s="303"/>
      <c r="I93" s="304"/>
    </row>
    <row r="94" spans="1:9" ht="27.75" customHeight="1">
      <c r="A94" s="305" t="s">
        <v>163</v>
      </c>
      <c r="B94" s="306"/>
      <c r="C94" s="306"/>
      <c r="D94" s="306"/>
      <c r="E94" s="306"/>
      <c r="F94" s="306"/>
      <c r="G94" s="306"/>
      <c r="H94" s="306"/>
      <c r="I94" s="307"/>
    </row>
    <row r="95" spans="1:9" ht="27.75" customHeight="1">
      <c r="A95" s="305" t="s">
        <v>138</v>
      </c>
      <c r="B95" s="306"/>
      <c r="C95" s="306"/>
      <c r="D95" s="306"/>
      <c r="E95" s="306"/>
      <c r="F95" s="306"/>
      <c r="G95" s="306"/>
      <c r="H95" s="306"/>
      <c r="I95" s="307"/>
    </row>
    <row r="96" spans="1:9" ht="15">
      <c r="A96" s="171" t="s">
        <v>122</v>
      </c>
      <c r="B96" s="169"/>
      <c r="C96" s="169"/>
      <c r="D96" s="169"/>
      <c r="E96" s="169"/>
      <c r="F96" s="169"/>
      <c r="G96" s="169"/>
      <c r="H96" s="169"/>
      <c r="I96" s="170"/>
    </row>
    <row r="97" spans="1:9" ht="15.75" thickBot="1">
      <c r="A97" s="66" t="s">
        <v>97</v>
      </c>
      <c r="B97" s="67"/>
      <c r="C97" s="67"/>
      <c r="D97" s="67"/>
      <c r="E97" s="67"/>
      <c r="F97" s="67"/>
      <c r="G97" s="67"/>
      <c r="H97" s="67"/>
      <c r="I97" s="68"/>
    </row>
    <row r="98" spans="1:9" ht="21.7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35.25" customHeight="1">
      <c r="A99" s="282" t="s">
        <v>0</v>
      </c>
      <c r="B99" s="282"/>
      <c r="C99" s="282"/>
      <c r="D99" s="282"/>
      <c r="E99" s="282"/>
      <c r="F99" s="282"/>
      <c r="G99" s="282"/>
      <c r="H99" s="282"/>
      <c r="I99" s="282"/>
    </row>
    <row r="100" spans="1:9" ht="22.5">
      <c r="A100" s="283" t="str">
        <f>A5</f>
        <v>UFFICIO GIP/GUP</v>
      </c>
      <c r="B100" s="283"/>
      <c r="C100" s="283"/>
      <c r="D100" s="283"/>
      <c r="E100" s="283"/>
      <c r="F100" s="283"/>
      <c r="G100" s="283"/>
      <c r="H100" s="283"/>
      <c r="I100" s="283"/>
    </row>
    <row r="101" spans="1:9" ht="24.75" customHeight="1">
      <c r="A101" s="284" t="s">
        <v>102</v>
      </c>
      <c r="B101" s="284"/>
      <c r="C101" s="284"/>
      <c r="D101" s="284"/>
      <c r="E101" s="284"/>
      <c r="F101" s="285"/>
      <c r="G101" s="285"/>
      <c r="H101" s="285"/>
      <c r="I101" s="285"/>
    </row>
    <row r="102" spans="1:9" ht="16.5" thickBot="1">
      <c r="A102" s="231"/>
      <c r="B102" s="231"/>
      <c r="C102" s="231"/>
      <c r="D102" s="231"/>
      <c r="E102" s="231"/>
      <c r="F102" s="231"/>
      <c r="G102" s="231"/>
      <c r="H102" s="231"/>
      <c r="I102" s="231"/>
    </row>
    <row r="103" spans="1:9" ht="37.5" customHeight="1">
      <c r="A103" s="286" t="s">
        <v>103</v>
      </c>
      <c r="B103" s="287"/>
      <c r="C103" s="287"/>
      <c r="D103" s="287"/>
      <c r="E103" s="287"/>
      <c r="F103" s="287"/>
      <c r="G103" s="287"/>
      <c r="H103" s="287"/>
      <c r="I103" s="288"/>
    </row>
    <row r="104" spans="1:9" ht="24.75" customHeight="1" thickBot="1">
      <c r="A104" s="289"/>
      <c r="B104" s="290"/>
      <c r="C104" s="290"/>
      <c r="D104" s="290"/>
      <c r="E104" s="290"/>
      <c r="F104" s="290"/>
      <c r="G104" s="290"/>
      <c r="H104" s="290"/>
      <c r="I104" s="291"/>
    </row>
    <row r="105" spans="1:9" ht="15">
      <c r="A105" s="122"/>
      <c r="B105" s="122"/>
      <c r="C105" s="122"/>
      <c r="D105" s="122"/>
      <c r="E105" s="18"/>
      <c r="F105" s="18"/>
      <c r="G105" s="122"/>
      <c r="H105" s="122"/>
      <c r="I105" s="122"/>
    </row>
    <row r="106" spans="1:9" ht="30" customHeight="1">
      <c r="A106" s="33" t="s">
        <v>101</v>
      </c>
      <c r="B106" s="198"/>
      <c r="C106" s="103">
        <f>A12</f>
        <v>0</v>
      </c>
      <c r="D106" s="33" t="s">
        <v>21</v>
      </c>
      <c r="E106" s="104"/>
      <c r="F106" s="103">
        <f>A15</f>
        <v>0</v>
      </c>
      <c r="G106" s="33" t="s">
        <v>67</v>
      </c>
      <c r="H106" s="105">
        <f>B13</f>
        <v>0</v>
      </c>
      <c r="I106" s="33" t="s">
        <v>69</v>
      </c>
    </row>
    <row r="107" spans="1:9" ht="18.75">
      <c r="A107" s="115"/>
      <c r="B107" s="115"/>
      <c r="C107" s="106"/>
      <c r="D107" s="106"/>
      <c r="E107" s="106"/>
      <c r="F107" s="106"/>
      <c r="G107" s="106"/>
      <c r="H107" s="106"/>
      <c r="I107" s="106"/>
    </row>
    <row r="108" spans="1:9" ht="18.75">
      <c r="A108" s="33" t="s">
        <v>114</v>
      </c>
      <c r="B108" s="184">
        <f>E12</f>
        <v>0</v>
      </c>
      <c r="C108" s="115"/>
      <c r="D108" s="33"/>
      <c r="G108" s="33" t="s">
        <v>113</v>
      </c>
      <c r="H108" s="33">
        <f>I12</f>
        <v>0</v>
      </c>
      <c r="I108" s="32"/>
    </row>
    <row r="109" spans="1:9" ht="18.75">
      <c r="A109" s="33"/>
      <c r="B109" s="35">
        <f>E13</f>
        <v>0</v>
      </c>
      <c r="C109" s="115"/>
      <c r="D109" s="33"/>
      <c r="G109" s="33" t="s">
        <v>113</v>
      </c>
      <c r="H109" s="33">
        <f>I13</f>
        <v>0</v>
      </c>
      <c r="I109" s="32"/>
    </row>
    <row r="110" spans="1:9" ht="18.75">
      <c r="A110" s="33"/>
      <c r="B110" s="35">
        <f>E14</f>
        <v>0</v>
      </c>
      <c r="C110" s="115"/>
      <c r="D110" s="33"/>
      <c r="G110" s="33" t="s">
        <v>113</v>
      </c>
      <c r="H110" s="33">
        <f>I14</f>
        <v>0</v>
      </c>
      <c r="I110" s="32"/>
    </row>
    <row r="111" spans="1:9" ht="18.75">
      <c r="A111" s="33"/>
      <c r="B111" s="35">
        <f>E15</f>
        <v>0</v>
      </c>
      <c r="C111" s="115"/>
      <c r="D111" s="33"/>
      <c r="G111" s="33" t="s">
        <v>113</v>
      </c>
      <c r="H111" s="33">
        <f>I15</f>
        <v>0</v>
      </c>
      <c r="I111" s="32"/>
    </row>
    <row r="113" spans="1:9" ht="18.75">
      <c r="A113" s="33" t="s">
        <v>115</v>
      </c>
      <c r="C113" s="249"/>
      <c r="D113" s="33"/>
      <c r="E113" s="115"/>
      <c r="F113" s="107" t="s">
        <v>76</v>
      </c>
      <c r="G113" s="250"/>
      <c r="H113" s="33"/>
      <c r="I113" s="33"/>
    </row>
    <row r="115" spans="1:9" ht="18.75">
      <c r="A115" s="265" t="s">
        <v>70</v>
      </c>
      <c r="B115" s="265"/>
      <c r="C115" s="265"/>
      <c r="D115" s="265"/>
      <c r="E115" s="265"/>
      <c r="F115" s="265"/>
      <c r="G115" s="265"/>
      <c r="H115" s="265"/>
      <c r="I115" s="265"/>
    </row>
    <row r="116" spans="1:9" ht="18.75">
      <c r="A116" s="232"/>
      <c r="B116" s="232"/>
      <c r="C116" s="232"/>
      <c r="D116" s="232"/>
      <c r="E116" s="232"/>
      <c r="F116" s="232"/>
      <c r="G116" s="232"/>
      <c r="H116" s="232"/>
      <c r="I116" s="232"/>
    </row>
    <row r="117" spans="1:9" ht="40.5" customHeight="1">
      <c r="A117" s="157"/>
      <c r="B117" s="277" t="s">
        <v>71</v>
      </c>
      <c r="C117" s="277"/>
      <c r="D117" s="277"/>
      <c r="E117" s="277"/>
      <c r="F117" s="277"/>
      <c r="G117" s="277"/>
      <c r="H117" s="277"/>
      <c r="I117" s="277"/>
    </row>
    <row r="118" spans="1:9" ht="17.25" customHeight="1">
      <c r="A118" s="233" t="s">
        <v>73</v>
      </c>
      <c r="B118" s="211"/>
      <c r="C118" s="211"/>
      <c r="D118" s="211"/>
      <c r="E118" s="211"/>
      <c r="F118" s="211"/>
      <c r="G118" s="211"/>
      <c r="H118" s="211"/>
      <c r="I118" s="211"/>
    </row>
    <row r="119" spans="1:9" ht="54" customHeight="1">
      <c r="A119" s="157">
        <v>1</v>
      </c>
      <c r="B119" s="277" t="s">
        <v>72</v>
      </c>
      <c r="C119" s="277"/>
      <c r="D119" s="277"/>
      <c r="E119" s="277"/>
      <c r="F119" s="277"/>
      <c r="G119" s="277"/>
      <c r="H119" s="277"/>
      <c r="I119" s="277"/>
    </row>
    <row r="120" spans="1:9" ht="18.75">
      <c r="A120" s="233" t="s">
        <v>73</v>
      </c>
      <c r="B120" s="234"/>
      <c r="C120" s="234"/>
      <c r="D120" s="234"/>
      <c r="E120" s="234"/>
      <c r="F120" s="234"/>
      <c r="G120" s="234"/>
      <c r="H120" s="234"/>
      <c r="I120" s="234"/>
    </row>
    <row r="121" spans="1:9" ht="72" customHeight="1">
      <c r="A121" s="157"/>
      <c r="B121" s="278" t="s">
        <v>187</v>
      </c>
      <c r="C121" s="278"/>
      <c r="D121" s="278"/>
      <c r="E121" s="278"/>
      <c r="F121" s="278"/>
      <c r="G121" s="278"/>
      <c r="H121" s="278"/>
      <c r="I121" s="278"/>
    </row>
    <row r="122" spans="1:9" ht="18.75" customHeight="1">
      <c r="A122" s="281" t="s">
        <v>181</v>
      </c>
      <c r="B122" s="281"/>
      <c r="C122" s="281"/>
      <c r="D122" s="281"/>
      <c r="E122" s="281"/>
      <c r="F122" s="281"/>
      <c r="G122" s="281"/>
      <c r="H122" s="281"/>
      <c r="I122" s="281"/>
    </row>
    <row r="123" spans="1:9" ht="14.25" customHeight="1">
      <c r="A123" s="235"/>
      <c r="B123" s="111"/>
      <c r="C123" s="111"/>
      <c r="D123" s="111"/>
      <c r="E123" s="111"/>
      <c r="F123" s="112"/>
      <c r="G123" s="111"/>
      <c r="H123" s="235"/>
      <c r="I123" s="235"/>
    </row>
    <row r="124" spans="1:9" ht="18.75">
      <c r="A124" s="279" t="s">
        <v>40</v>
      </c>
      <c r="B124" s="279"/>
      <c r="C124" s="279"/>
      <c r="D124" s="279"/>
      <c r="E124" s="279"/>
      <c r="F124" s="279"/>
      <c r="G124" s="279"/>
      <c r="H124" s="279"/>
      <c r="I124" s="279"/>
    </row>
    <row r="125" spans="1:9" ht="14.25" customHeight="1">
      <c r="A125" s="207"/>
      <c r="B125" s="207"/>
      <c r="C125" s="207"/>
      <c r="D125" s="207"/>
      <c r="E125" s="207"/>
      <c r="F125" s="207"/>
      <c r="G125" s="207"/>
      <c r="H125" s="207"/>
      <c r="I125" s="207"/>
    </row>
    <row r="126" spans="1:9" ht="43.5" customHeight="1">
      <c r="A126" s="280" t="s">
        <v>188</v>
      </c>
      <c r="B126" s="280"/>
      <c r="C126" s="280"/>
      <c r="D126" s="280"/>
      <c r="E126" s="280"/>
      <c r="F126" s="280"/>
      <c r="G126" s="280"/>
      <c r="H126" s="280"/>
      <c r="I126" s="280"/>
    </row>
    <row r="127" spans="1:9" ht="29.25" customHeight="1">
      <c r="A127" s="35" t="s">
        <v>96</v>
      </c>
      <c r="B127" s="33"/>
      <c r="C127" s="33"/>
      <c r="D127" s="33"/>
      <c r="E127" s="33"/>
      <c r="F127" s="33"/>
      <c r="G127" s="33"/>
      <c r="H127" s="33"/>
      <c r="I127" s="33"/>
    </row>
    <row r="128" spans="1:9" ht="14.25" customHeight="1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8.75">
      <c r="A129" s="279" t="s">
        <v>41</v>
      </c>
      <c r="B129" s="279"/>
      <c r="C129" s="279"/>
      <c r="D129" s="279"/>
      <c r="E129" s="279"/>
      <c r="F129" s="279"/>
      <c r="G129" s="279"/>
      <c r="H129" s="279"/>
      <c r="I129" s="279"/>
    </row>
    <row r="130" spans="1:9" ht="14.25" customHeight="1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8.75">
      <c r="A131" s="33" t="s">
        <v>123</v>
      </c>
      <c r="B131" s="33"/>
      <c r="C131" s="33"/>
      <c r="D131" s="33"/>
      <c r="E131" s="33"/>
      <c r="F131" s="33"/>
      <c r="G131" s="33"/>
      <c r="H131" s="33"/>
      <c r="I131" s="33"/>
    </row>
    <row r="132" spans="1:9" ht="18.75">
      <c r="A132" s="274">
        <f>I84</f>
        <v>1207.5</v>
      </c>
      <c r="B132" s="274"/>
      <c r="C132" s="33" t="s">
        <v>42</v>
      </c>
      <c r="D132" s="172"/>
      <c r="F132" s="33"/>
      <c r="G132" s="33"/>
      <c r="H132" s="33"/>
      <c r="I132" s="33"/>
    </row>
    <row r="133" spans="1:9" ht="18.75">
      <c r="A133" s="33" t="s">
        <v>124</v>
      </c>
      <c r="B133" s="33"/>
      <c r="C133" s="274">
        <f>I86</f>
        <v>0</v>
      </c>
      <c r="D133" s="274"/>
      <c r="E133" s="33" t="s">
        <v>84</v>
      </c>
      <c r="F133" s="33"/>
      <c r="G133" s="33"/>
      <c r="H133" s="33"/>
      <c r="I133" s="33"/>
    </row>
    <row r="134" spans="1:9" ht="18.75">
      <c r="A134" s="33"/>
      <c r="B134" s="33"/>
      <c r="C134" s="113"/>
      <c r="D134" s="33"/>
      <c r="E134" s="33"/>
      <c r="F134" s="33"/>
      <c r="G134" s="33"/>
      <c r="H134" s="33"/>
      <c r="I134" s="33"/>
    </row>
    <row r="135" spans="1:9" ht="18.75">
      <c r="A135" s="33" t="s">
        <v>43</v>
      </c>
      <c r="B135" s="275"/>
      <c r="C135" s="275"/>
      <c r="D135" s="33"/>
      <c r="E135" s="33"/>
      <c r="F135" s="33"/>
      <c r="G135" s="33"/>
      <c r="H135" s="33"/>
      <c r="I135" s="33"/>
    </row>
    <row r="136" spans="1:9" ht="18.75">
      <c r="A136" s="33"/>
      <c r="B136" s="236"/>
      <c r="C136" s="236"/>
      <c r="D136" s="33"/>
      <c r="E136" s="33"/>
      <c r="F136" s="107" t="s">
        <v>125</v>
      </c>
      <c r="G136" s="35">
        <f>C113</f>
        <v>0</v>
      </c>
      <c r="H136" s="33"/>
      <c r="I136" s="33"/>
    </row>
    <row r="137" spans="1:9" ht="18.75">
      <c r="A137" s="33"/>
      <c r="B137" s="33"/>
      <c r="C137" s="33"/>
      <c r="D137" s="33"/>
      <c r="E137" s="115"/>
      <c r="F137" s="115"/>
      <c r="H137" s="33"/>
      <c r="I137" s="33"/>
    </row>
    <row r="138" spans="1:9" ht="32.25" customHeight="1">
      <c r="A138" s="37" t="s">
        <v>44</v>
      </c>
      <c r="B138" s="25"/>
      <c r="C138" s="25"/>
      <c r="D138" s="25"/>
      <c r="E138" s="25"/>
      <c r="F138" s="25"/>
      <c r="G138" s="25"/>
      <c r="H138" s="25"/>
      <c r="I138" s="25"/>
    </row>
    <row r="139" spans="1:9" ht="15.75">
      <c r="A139" s="203" t="s">
        <v>170</v>
      </c>
      <c r="B139" s="20" t="s">
        <v>171</v>
      </c>
      <c r="C139" s="32"/>
      <c r="D139" s="32"/>
      <c r="E139" s="32"/>
      <c r="F139" s="32"/>
      <c r="G139" s="32"/>
      <c r="H139" s="25"/>
      <c r="I139" s="25"/>
    </row>
    <row r="140" spans="1:9" ht="15.75">
      <c r="A140" s="203" t="s">
        <v>170</v>
      </c>
      <c r="B140" s="20" t="s">
        <v>172</v>
      </c>
      <c r="C140" s="32"/>
      <c r="D140" s="32"/>
      <c r="E140" s="32"/>
      <c r="F140" s="32"/>
      <c r="G140" s="32"/>
      <c r="H140" s="25"/>
      <c r="I140" s="25"/>
    </row>
    <row r="141" spans="1:9" ht="15.75">
      <c r="A141" s="203" t="s">
        <v>170</v>
      </c>
      <c r="B141" s="20" t="s">
        <v>173</v>
      </c>
      <c r="C141" s="32"/>
      <c r="D141" s="32"/>
      <c r="E141" s="32"/>
      <c r="F141" s="32"/>
      <c r="G141" s="32"/>
      <c r="H141" s="25"/>
      <c r="I141" s="25"/>
    </row>
    <row r="142" spans="1:9" ht="15.75">
      <c r="A142" s="203" t="s">
        <v>170</v>
      </c>
      <c r="B142" s="20" t="s">
        <v>174</v>
      </c>
      <c r="C142" s="32"/>
      <c r="D142" s="32"/>
      <c r="E142" s="32"/>
      <c r="F142" s="32"/>
      <c r="G142" s="32"/>
      <c r="H142" s="25"/>
      <c r="I142" s="25"/>
    </row>
    <row r="143" spans="1:9" ht="15.75">
      <c r="A143" s="203" t="s">
        <v>170</v>
      </c>
      <c r="B143" s="20" t="s">
        <v>175</v>
      </c>
      <c r="C143" s="32"/>
      <c r="D143" s="32"/>
      <c r="E143" s="32"/>
      <c r="F143" s="32"/>
      <c r="G143" s="32"/>
      <c r="H143" s="25"/>
      <c r="I143" s="25"/>
    </row>
    <row r="144" spans="1:9" ht="15.75">
      <c r="A144" s="203" t="s">
        <v>170</v>
      </c>
      <c r="B144" s="20" t="s">
        <v>176</v>
      </c>
      <c r="C144" s="32"/>
      <c r="D144" s="32"/>
      <c r="E144" s="32"/>
      <c r="F144" s="32"/>
      <c r="G144" s="32"/>
      <c r="H144" s="25"/>
      <c r="I144" s="25"/>
    </row>
    <row r="145" spans="1:9" ht="15.75">
      <c r="A145" s="203" t="s">
        <v>170</v>
      </c>
      <c r="B145" s="20" t="s">
        <v>177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170</v>
      </c>
      <c r="B146" s="20" t="s">
        <v>178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170</v>
      </c>
      <c r="B147" s="20" t="s">
        <v>179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170</v>
      </c>
      <c r="B148" s="20" t="s">
        <v>180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"/>
      <c r="B149" s="32"/>
      <c r="C149" s="32"/>
      <c r="D149" s="32"/>
      <c r="E149" s="32"/>
      <c r="F149" s="32"/>
      <c r="G149" s="32"/>
      <c r="H149" s="25"/>
      <c r="I149" s="25"/>
    </row>
    <row r="150" spans="1:9" ht="15">
      <c r="A150" s="18"/>
      <c r="B150" s="25"/>
      <c r="C150" s="25"/>
      <c r="D150" s="25"/>
      <c r="E150" s="25"/>
      <c r="F150" s="25"/>
      <c r="G150" s="25"/>
      <c r="H150" s="25"/>
      <c r="I150" s="25"/>
    </row>
    <row r="151" spans="1:9" ht="18.75">
      <c r="A151" s="114" t="s">
        <v>45</v>
      </c>
      <c r="B151" s="33"/>
      <c r="C151" s="33"/>
      <c r="D151" s="33"/>
      <c r="E151" s="33"/>
      <c r="F151" s="33"/>
      <c r="G151" s="33"/>
      <c r="H151" s="33"/>
      <c r="I151" s="33"/>
    </row>
    <row r="152" spans="1:9" ht="18.75">
      <c r="A152" s="115" t="s">
        <v>46</v>
      </c>
      <c r="B152" s="116">
        <f>C113</f>
        <v>0</v>
      </c>
      <c r="C152" s="115"/>
      <c r="D152" s="115"/>
      <c r="E152" s="115"/>
      <c r="F152" s="33"/>
      <c r="G152" s="33" t="s">
        <v>47</v>
      </c>
      <c r="H152" s="205"/>
      <c r="I152" s="33"/>
    </row>
    <row r="153" spans="1:9" ht="18.7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8.75">
      <c r="A154" s="33" t="s">
        <v>48</v>
      </c>
      <c r="B154" s="205"/>
      <c r="C154" s="33"/>
      <c r="D154" s="33"/>
      <c r="E154" s="33"/>
      <c r="F154" s="33"/>
      <c r="G154" s="33" t="s">
        <v>186</v>
      </c>
      <c r="H154" s="205"/>
      <c r="I154" s="33"/>
    </row>
    <row r="155" spans="1:9" ht="18.75">
      <c r="A155" s="33"/>
      <c r="B155" s="33"/>
      <c r="C155" s="33"/>
      <c r="D155" s="33"/>
      <c r="E155" s="33"/>
      <c r="F155" s="33"/>
      <c r="I155" s="33"/>
    </row>
    <row r="156" spans="1:9" ht="18.75">
      <c r="A156" s="33" t="s">
        <v>104</v>
      </c>
      <c r="B156" s="249"/>
      <c r="C156" s="33"/>
      <c r="D156" s="33"/>
      <c r="E156" s="33"/>
      <c r="F156" s="33"/>
      <c r="G156" s="33" t="s">
        <v>49</v>
      </c>
      <c r="H156" s="205"/>
      <c r="I156" s="33"/>
    </row>
    <row r="157" spans="1:9" ht="18.75">
      <c r="A157" s="115"/>
      <c r="B157" s="33"/>
      <c r="C157" s="33"/>
      <c r="D157" s="33"/>
      <c r="E157" s="33"/>
      <c r="F157" s="33"/>
      <c r="G157" s="33"/>
      <c r="H157" s="33"/>
      <c r="I157" s="33"/>
    </row>
    <row r="158" spans="1:9" ht="18.75">
      <c r="A158" s="33" t="s">
        <v>185</v>
      </c>
      <c r="B158" s="205"/>
      <c r="C158" s="33"/>
      <c r="D158" s="33"/>
      <c r="E158" s="33"/>
      <c r="F158" s="33"/>
      <c r="G158" s="33" t="s">
        <v>50</v>
      </c>
      <c r="H158" s="249"/>
      <c r="I158" s="33"/>
    </row>
    <row r="159" spans="1:9" ht="1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8.75">
      <c r="A161" s="206" t="s">
        <v>51</v>
      </c>
      <c r="B161" s="206">
        <f>A12</f>
        <v>0</v>
      </c>
      <c r="C161" s="137" t="s">
        <v>21</v>
      </c>
      <c r="D161" s="115"/>
      <c r="E161" s="115"/>
      <c r="F161" s="237"/>
      <c r="G161" s="206" t="s">
        <v>51</v>
      </c>
      <c r="H161" s="206">
        <f>A15</f>
        <v>0</v>
      </c>
      <c r="I161" s="137" t="s">
        <v>52</v>
      </c>
    </row>
    <row r="162" spans="1:9" ht="18.75">
      <c r="A162" s="115"/>
      <c r="B162" s="115"/>
      <c r="C162" s="115"/>
      <c r="D162" s="115"/>
      <c r="E162" s="115"/>
      <c r="F162" s="237"/>
      <c r="G162" s="206" t="s">
        <v>51</v>
      </c>
      <c r="H162" s="206">
        <f>H106</f>
        <v>0</v>
      </c>
      <c r="I162" s="139" t="s">
        <v>74</v>
      </c>
    </row>
    <row r="163" spans="1:9" ht="18.75">
      <c r="A163" s="115"/>
      <c r="B163" s="115"/>
      <c r="C163" s="115"/>
      <c r="D163" s="115"/>
      <c r="E163" s="115"/>
      <c r="F163" s="115"/>
      <c r="G163" s="115"/>
      <c r="H163" s="115"/>
      <c r="I163" s="115"/>
    </row>
    <row r="164" spans="1:9" ht="20.25">
      <c r="A164" s="276" t="s">
        <v>0</v>
      </c>
      <c r="B164" s="276"/>
      <c r="C164" s="276"/>
      <c r="D164" s="276"/>
      <c r="E164" s="276"/>
      <c r="F164" s="276"/>
      <c r="G164" s="276"/>
      <c r="H164" s="276"/>
      <c r="I164" s="276"/>
    </row>
    <row r="165" spans="1:9" ht="20.25">
      <c r="A165" s="276" t="str">
        <f>A100</f>
        <v>UFFICIO GIP/GUP</v>
      </c>
      <c r="B165" s="276"/>
      <c r="C165" s="276"/>
      <c r="D165" s="276"/>
      <c r="E165" s="276"/>
      <c r="F165" s="276"/>
      <c r="G165" s="276"/>
      <c r="H165" s="276"/>
      <c r="I165" s="276"/>
    </row>
    <row r="166" spans="1:9" ht="27.75" customHeight="1">
      <c r="A166" s="276" t="s">
        <v>53</v>
      </c>
      <c r="B166" s="276"/>
      <c r="C166" s="276"/>
      <c r="D166" s="276"/>
      <c r="E166" s="276"/>
      <c r="F166" s="276"/>
      <c r="G166" s="276"/>
      <c r="H166" s="276"/>
      <c r="I166" s="276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8.75">
      <c r="A168" s="115" t="s">
        <v>75</v>
      </c>
      <c r="B168" s="140">
        <f>F101</f>
        <v>0</v>
      </c>
      <c r="C168" s="115"/>
      <c r="D168" s="115"/>
      <c r="E168" s="115"/>
      <c r="F168" s="115"/>
      <c r="G168" s="115"/>
      <c r="H168" s="115"/>
      <c r="I168" s="115"/>
    </row>
    <row r="169" spans="1:9" ht="18.75">
      <c r="A169" s="115" t="s">
        <v>116</v>
      </c>
      <c r="B169" s="115"/>
      <c r="C169" s="115"/>
      <c r="D169" s="115"/>
      <c r="E169" s="115"/>
      <c r="F169" s="115"/>
      <c r="H169" s="164">
        <f>C113</f>
        <v>0</v>
      </c>
      <c r="I169" s="115"/>
    </row>
    <row r="170" spans="1:9" ht="18.75">
      <c r="A170" s="115"/>
      <c r="B170" s="115"/>
      <c r="C170" s="115"/>
      <c r="D170" s="115"/>
      <c r="E170" s="115"/>
      <c r="F170" s="115"/>
      <c r="G170" s="115"/>
      <c r="H170" s="115"/>
      <c r="I170" s="115"/>
    </row>
    <row r="171" spans="1:8" ht="18.75">
      <c r="A171" s="115" t="s">
        <v>109</v>
      </c>
      <c r="B171" s="115"/>
      <c r="C171" s="141">
        <f>E12</f>
        <v>0</v>
      </c>
      <c r="D171" s="142"/>
      <c r="E171" s="142"/>
      <c r="F171" s="228"/>
      <c r="G171" s="35">
        <f>G48</f>
        <v>0</v>
      </c>
      <c r="H171" s="33" t="s">
        <v>3</v>
      </c>
    </row>
    <row r="172" spans="1:9" ht="24.75" customHeight="1">
      <c r="A172" s="265" t="s">
        <v>79</v>
      </c>
      <c r="B172" s="265"/>
      <c r="C172" s="265"/>
      <c r="D172" s="265"/>
      <c r="E172" s="265"/>
      <c r="F172" s="265"/>
      <c r="G172" s="265"/>
      <c r="H172" s="265"/>
      <c r="I172" s="265"/>
    </row>
    <row r="173" spans="1:9" ht="18" customHeight="1">
      <c r="A173" s="270" t="s">
        <v>78</v>
      </c>
      <c r="B173" s="270"/>
      <c r="C173" s="238"/>
      <c r="D173" s="238"/>
      <c r="E173" s="238"/>
      <c r="F173" s="238"/>
      <c r="G173" s="238"/>
      <c r="H173" s="238"/>
      <c r="I173" s="238"/>
    </row>
    <row r="174" spans="1:9" ht="75" customHeight="1">
      <c r="A174" s="271" t="str">
        <f>IF(A117=1,B117,IF(A119=1,B119,IF(A121=1,B121)))</f>
        <v>difensore di persona offesa/parte civile ammessa al Patrocinio a spese dello Stato con provvedimento emesso da questo Ufficio in data ______________ (ipotesi ex art. 82 D.P.R. 115/2002)</v>
      </c>
      <c r="B174" s="271"/>
      <c r="C174" s="271"/>
      <c r="D174" s="271"/>
      <c r="E174" s="271"/>
      <c r="F174" s="271"/>
      <c r="G174" s="271"/>
      <c r="H174" s="271"/>
      <c r="I174" s="271"/>
    </row>
    <row r="175" spans="1:9" ht="24.75" customHeight="1">
      <c r="A175" s="265" t="s">
        <v>77</v>
      </c>
      <c r="B175" s="265"/>
      <c r="C175" s="265"/>
      <c r="D175" s="265"/>
      <c r="E175" s="265"/>
      <c r="F175" s="265"/>
      <c r="G175" s="265"/>
      <c r="H175" s="265"/>
      <c r="I175" s="265"/>
    </row>
    <row r="176" spans="1:9" ht="66" customHeight="1">
      <c r="A176" s="268" t="s">
        <v>80</v>
      </c>
      <c r="B176" s="268"/>
      <c r="C176" s="268"/>
      <c r="D176" s="268"/>
      <c r="E176" s="268"/>
      <c r="F176" s="268"/>
      <c r="G176" s="268"/>
      <c r="H176" s="268"/>
      <c r="I176" s="268"/>
    </row>
    <row r="177" spans="1:9" ht="68.25" customHeight="1">
      <c r="A177" s="268" t="s">
        <v>189</v>
      </c>
      <c r="B177" s="268"/>
      <c r="C177" s="268"/>
      <c r="D177" s="268"/>
      <c r="E177" s="268"/>
      <c r="F177" s="268"/>
      <c r="G177" s="268"/>
      <c r="H177" s="268"/>
      <c r="I177" s="268"/>
    </row>
    <row r="178" spans="1:9" ht="36" customHeight="1">
      <c r="A178" s="268" t="s">
        <v>82</v>
      </c>
      <c r="B178" s="268"/>
      <c r="C178" s="268"/>
      <c r="D178" s="268"/>
      <c r="E178" s="268"/>
      <c r="F178" s="268"/>
      <c r="G178" s="268"/>
      <c r="H178" s="268"/>
      <c r="I178" s="268"/>
    </row>
    <row r="179" spans="1:9" ht="20.25" customHeight="1">
      <c r="A179" s="268" t="s">
        <v>81</v>
      </c>
      <c r="B179" s="268"/>
      <c r="C179" s="268"/>
      <c r="D179" s="268"/>
      <c r="E179" s="268"/>
      <c r="F179" s="268"/>
      <c r="G179" s="268"/>
      <c r="H179" s="268"/>
      <c r="I179" s="268"/>
    </row>
    <row r="180" spans="1:9" ht="22.5" customHeight="1">
      <c r="A180" s="265" t="s">
        <v>83</v>
      </c>
      <c r="B180" s="265"/>
      <c r="C180" s="265"/>
      <c r="D180" s="265"/>
      <c r="E180" s="265"/>
      <c r="F180" s="265"/>
      <c r="G180" s="265"/>
      <c r="H180" s="265"/>
      <c r="I180" s="265"/>
    </row>
    <row r="181" spans="1:9" ht="25.5" customHeight="1">
      <c r="A181" s="115" t="s">
        <v>117</v>
      </c>
      <c r="B181" s="198"/>
      <c r="D181" s="115">
        <f>C113</f>
        <v>0</v>
      </c>
      <c r="E181" s="115"/>
      <c r="F181" s="115"/>
      <c r="G181" s="272" t="s">
        <v>168</v>
      </c>
      <c r="H181" s="272"/>
      <c r="I181" s="200">
        <f>I84</f>
        <v>1207.5</v>
      </c>
    </row>
    <row r="182" spans="1:9" ht="18.75">
      <c r="A182" s="173" t="s">
        <v>126</v>
      </c>
      <c r="B182" s="115"/>
      <c r="C182" s="115"/>
      <c r="D182" s="115"/>
      <c r="E182" s="115"/>
      <c r="F182" s="115"/>
      <c r="G182" s="201"/>
      <c r="I182" s="115"/>
    </row>
    <row r="183" spans="1:9" ht="18.75">
      <c r="A183" s="115" t="s">
        <v>169</v>
      </c>
      <c r="B183" s="115"/>
      <c r="C183" s="273">
        <f>I86</f>
        <v>0</v>
      </c>
      <c r="D183" s="273"/>
      <c r="E183" s="173" t="s">
        <v>127</v>
      </c>
      <c r="F183" s="115"/>
      <c r="G183" s="201"/>
      <c r="I183" s="115"/>
    </row>
    <row r="184" spans="1:9" ht="18.75">
      <c r="A184" s="115"/>
      <c r="B184" s="115"/>
      <c r="C184" s="115"/>
      <c r="D184" s="115"/>
      <c r="E184" s="198"/>
      <c r="F184" s="115"/>
      <c r="G184" s="115"/>
      <c r="H184" s="115"/>
      <c r="I184" s="115"/>
    </row>
    <row r="185" spans="1:9" ht="21" customHeight="1">
      <c r="A185" s="269" t="s">
        <v>110</v>
      </c>
      <c r="B185" s="269"/>
      <c r="C185" s="269"/>
      <c r="D185" s="269"/>
      <c r="E185" s="269"/>
      <c r="F185" s="269"/>
      <c r="G185" s="269"/>
      <c r="H185" s="269"/>
      <c r="I185" s="269"/>
    </row>
    <row r="186" spans="1:9" ht="42" customHeight="1">
      <c r="A186" s="269" t="s">
        <v>85</v>
      </c>
      <c r="B186" s="269"/>
      <c r="C186" s="269"/>
      <c r="D186" s="269"/>
      <c r="E186" s="269"/>
      <c r="F186" s="269"/>
      <c r="G186" s="269"/>
      <c r="H186" s="269"/>
      <c r="I186" s="269"/>
    </row>
    <row r="187" spans="1:9" ht="39.75" customHeight="1">
      <c r="A187" s="269" t="s">
        <v>86</v>
      </c>
      <c r="B187" s="269"/>
      <c r="C187" s="269"/>
      <c r="D187" s="269"/>
      <c r="E187" s="269"/>
      <c r="F187" s="269"/>
      <c r="G187" s="269"/>
      <c r="H187" s="269"/>
      <c r="I187" s="269"/>
    </row>
    <row r="188" spans="1:9" ht="24.75" customHeight="1">
      <c r="A188" s="115" t="s">
        <v>54</v>
      </c>
      <c r="B188" s="115"/>
      <c r="C188" s="115"/>
      <c r="D188" s="115"/>
      <c r="E188" s="115"/>
      <c r="F188" s="115"/>
      <c r="G188" s="115"/>
      <c r="H188" s="115"/>
      <c r="I188" s="115"/>
    </row>
    <row r="189" spans="1:9" ht="18.75">
      <c r="A189" s="115"/>
      <c r="B189" s="115"/>
      <c r="C189" s="115"/>
      <c r="D189" s="115"/>
      <c r="E189" s="115"/>
      <c r="F189" s="198"/>
      <c r="G189" s="198"/>
      <c r="H189" s="115" t="s">
        <v>55</v>
      </c>
      <c r="I189" s="115"/>
    </row>
    <row r="190" spans="1:9" ht="17.25" customHeight="1">
      <c r="A190" s="198"/>
      <c r="B190" s="198"/>
      <c r="C190" s="198"/>
      <c r="D190" s="198"/>
      <c r="E190" s="115"/>
      <c r="F190" s="198"/>
      <c r="G190" s="115"/>
      <c r="H190" s="115"/>
      <c r="I190" s="115"/>
    </row>
    <row r="191" spans="1:9" ht="18.75">
      <c r="A191" s="115" t="s">
        <v>107</v>
      </c>
      <c r="B191" s="115"/>
      <c r="C191" s="115"/>
      <c r="D191" s="115"/>
      <c r="E191" s="115"/>
      <c r="F191" s="115"/>
      <c r="G191" s="115"/>
      <c r="H191" s="115"/>
      <c r="I191" s="115"/>
    </row>
    <row r="192" spans="1:9" ht="18.75">
      <c r="A192" s="115" t="s">
        <v>73</v>
      </c>
      <c r="B192" s="115"/>
      <c r="C192" s="115"/>
      <c r="D192" s="115"/>
      <c r="E192" s="115"/>
      <c r="F192" s="115"/>
      <c r="G192" s="115"/>
      <c r="H192" s="115"/>
      <c r="I192" s="115"/>
    </row>
    <row r="193" spans="1:9" ht="18.75">
      <c r="A193" s="115" t="s">
        <v>87</v>
      </c>
      <c r="B193" s="115"/>
      <c r="C193" s="115"/>
      <c r="D193" s="115"/>
      <c r="E193" s="115"/>
      <c r="F193" s="115"/>
      <c r="G193" s="115"/>
      <c r="H193" s="115"/>
      <c r="I193" s="115"/>
    </row>
    <row r="194" spans="1:9" ht="18.75">
      <c r="A194" s="144"/>
      <c r="B194" s="144"/>
      <c r="C194" s="144"/>
      <c r="D194" s="144"/>
      <c r="E194" s="144"/>
      <c r="F194" s="144"/>
      <c r="G194" s="198"/>
      <c r="H194" s="139" t="s">
        <v>56</v>
      </c>
      <c r="I194" s="144"/>
    </row>
    <row r="195" spans="1:9" ht="44.25" customHeight="1">
      <c r="A195" s="15"/>
      <c r="B195" s="14"/>
      <c r="C195" s="14"/>
      <c r="D195" s="14"/>
      <c r="E195" s="14"/>
      <c r="F195" s="14"/>
      <c r="G195" s="23"/>
      <c r="H195" s="23"/>
      <c r="I195" s="14"/>
    </row>
    <row r="196" spans="1:9" ht="23.25" customHeight="1">
      <c r="A196" s="258" t="s">
        <v>88</v>
      </c>
      <c r="B196" s="259"/>
      <c r="C196" s="259"/>
      <c r="D196" s="259"/>
      <c r="E196" s="259"/>
      <c r="F196" s="259"/>
      <c r="G196" s="259"/>
      <c r="H196" s="259"/>
      <c r="I196" s="260"/>
    </row>
    <row r="197" spans="1:9" ht="18.75">
      <c r="A197" s="145" t="s">
        <v>89</v>
      </c>
      <c r="B197" s="115"/>
      <c r="C197" s="115"/>
      <c r="D197" s="115"/>
      <c r="E197" s="115"/>
      <c r="F197" s="115"/>
      <c r="G197" s="115"/>
      <c r="H197" s="115"/>
      <c r="I197" s="146"/>
    </row>
    <row r="198" spans="1:9" ht="19.5" customHeight="1">
      <c r="A198" s="239" t="s">
        <v>105</v>
      </c>
      <c r="B198" s="115"/>
      <c r="C198" s="115"/>
      <c r="D198" s="115"/>
      <c r="E198" s="115"/>
      <c r="F198" s="115"/>
      <c r="G198" s="115"/>
      <c r="H198" s="115"/>
      <c r="I198" s="146"/>
    </row>
    <row r="199" spans="1:9" ht="23.25" customHeight="1">
      <c r="A199" s="239" t="s">
        <v>106</v>
      </c>
      <c r="B199" s="115"/>
      <c r="C199" s="115"/>
      <c r="D199" s="115"/>
      <c r="E199" s="115"/>
      <c r="F199" s="115"/>
      <c r="G199" s="115"/>
      <c r="H199" s="115"/>
      <c r="I199" s="146"/>
    </row>
    <row r="200" spans="1:9" ht="18.75">
      <c r="A200" s="261" t="s">
        <v>90</v>
      </c>
      <c r="B200" s="262"/>
      <c r="C200" s="262"/>
      <c r="D200" s="262"/>
      <c r="E200" s="262"/>
      <c r="F200" s="262"/>
      <c r="G200" s="262"/>
      <c r="H200" s="262"/>
      <c r="I200" s="263"/>
    </row>
    <row r="201" spans="1:9" ht="18.75">
      <c r="A201" s="264" t="s">
        <v>40</v>
      </c>
      <c r="B201" s="265"/>
      <c r="C201" s="265"/>
      <c r="D201" s="265"/>
      <c r="E201" s="265"/>
      <c r="F201" s="265"/>
      <c r="G201" s="265"/>
      <c r="H201" s="265"/>
      <c r="I201" s="266"/>
    </row>
    <row r="202" spans="1:9" ht="18.75">
      <c r="A202" s="145" t="s">
        <v>95</v>
      </c>
      <c r="B202" s="115"/>
      <c r="C202" s="115"/>
      <c r="D202" s="115"/>
      <c r="E202" s="115"/>
      <c r="F202" s="115"/>
      <c r="G202" s="115"/>
      <c r="H202" s="115"/>
      <c r="I202" s="146"/>
    </row>
    <row r="203" spans="1:9" ht="18.75">
      <c r="A203" s="145"/>
      <c r="B203" s="115"/>
      <c r="C203" s="115"/>
      <c r="D203" s="115"/>
      <c r="E203" s="115"/>
      <c r="F203" s="115"/>
      <c r="G203" s="115"/>
      <c r="H203" s="115"/>
      <c r="I203" s="146"/>
    </row>
    <row r="204" spans="1:9" ht="18.75">
      <c r="A204" s="145" t="s">
        <v>91</v>
      </c>
      <c r="B204" s="115"/>
      <c r="C204" s="115"/>
      <c r="D204" s="115"/>
      <c r="E204" s="115"/>
      <c r="F204" s="115"/>
      <c r="G204" s="115"/>
      <c r="H204" s="115"/>
      <c r="I204" s="146"/>
    </row>
    <row r="205" spans="1:9" ht="18.75">
      <c r="A205" s="240"/>
      <c r="B205" s="142"/>
      <c r="C205" s="142"/>
      <c r="D205" s="142"/>
      <c r="E205" s="142"/>
      <c r="F205" s="142"/>
      <c r="G205" s="142"/>
      <c r="H205" s="142" t="s">
        <v>92</v>
      </c>
      <c r="I205" s="241"/>
    </row>
    <row r="206" spans="1:9" ht="63" customHeight="1">
      <c r="A206" s="237"/>
      <c r="B206" s="237"/>
      <c r="C206" s="237"/>
      <c r="D206" s="237"/>
      <c r="E206" s="237"/>
      <c r="F206" s="237"/>
      <c r="G206" s="237"/>
      <c r="H206" s="237"/>
      <c r="I206" s="237"/>
    </row>
    <row r="207" spans="1:9" ht="18.75">
      <c r="A207" s="267" t="s">
        <v>93</v>
      </c>
      <c r="B207" s="267"/>
      <c r="C207" s="267"/>
      <c r="D207" s="267"/>
      <c r="E207" s="267"/>
      <c r="F207" s="267"/>
      <c r="G207" s="267"/>
      <c r="H207" s="267"/>
      <c r="I207" s="267"/>
    </row>
    <row r="208" spans="1:9" ht="18.75">
      <c r="A208" s="242"/>
      <c r="B208" s="243"/>
      <c r="C208" s="243"/>
      <c r="D208" s="243"/>
      <c r="E208" s="243"/>
      <c r="F208" s="243"/>
      <c r="G208" s="243"/>
      <c r="H208" s="243"/>
      <c r="I208" s="244"/>
    </row>
    <row r="209" spans="1:9" ht="18.75">
      <c r="A209" s="245" t="s">
        <v>94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145"/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145" t="s">
        <v>91</v>
      </c>
      <c r="B211" s="115"/>
      <c r="C211" s="115"/>
      <c r="D211" s="115"/>
      <c r="E211" s="115"/>
      <c r="F211" s="115"/>
      <c r="G211" s="115"/>
      <c r="H211" s="115"/>
      <c r="I211" s="146"/>
    </row>
    <row r="212" spans="1:9" ht="18.75">
      <c r="A212" s="240"/>
      <c r="B212" s="142"/>
      <c r="C212" s="142"/>
      <c r="D212" s="142"/>
      <c r="E212" s="142"/>
      <c r="F212" s="142"/>
      <c r="G212" s="142"/>
      <c r="H212" s="142" t="s">
        <v>92</v>
      </c>
      <c r="I212" s="241"/>
    </row>
    <row r="213" spans="1:9" ht="18.75">
      <c r="A213" s="237"/>
      <c r="B213" s="237"/>
      <c r="C213" s="237"/>
      <c r="D213" s="237"/>
      <c r="E213" s="237"/>
      <c r="F213" s="237"/>
      <c r="G213" s="237"/>
      <c r="H213" s="237"/>
      <c r="I213" s="237"/>
    </row>
    <row r="214" spans="1:9" ht="15">
      <c r="A214" s="214"/>
      <c r="B214" s="214"/>
      <c r="C214" s="214"/>
      <c r="D214" s="214"/>
      <c r="E214" s="214"/>
      <c r="F214" s="214"/>
      <c r="G214" s="214"/>
      <c r="H214" s="214"/>
      <c r="I214" s="214"/>
    </row>
  </sheetData>
  <sheetProtection password="83AF" sheet="1" selectLockedCells="1"/>
  <mergeCells count="70">
    <mergeCell ref="A200:I200"/>
    <mergeCell ref="A201:I201"/>
    <mergeCell ref="A176:I176"/>
    <mergeCell ref="A177:I177"/>
    <mergeCell ref="A178:I178"/>
    <mergeCell ref="A179:I179"/>
    <mergeCell ref="A180:I180"/>
    <mergeCell ref="G181:H181"/>
    <mergeCell ref="C183:D183"/>
    <mergeCell ref="A207:I207"/>
    <mergeCell ref="A185:I185"/>
    <mergeCell ref="A186:I186"/>
    <mergeCell ref="A187:I187"/>
    <mergeCell ref="A196:I196"/>
    <mergeCell ref="A165:I165"/>
    <mergeCell ref="A166:I166"/>
    <mergeCell ref="A172:I172"/>
    <mergeCell ref="A173:B173"/>
    <mergeCell ref="A174:I174"/>
    <mergeCell ref="A175:I175"/>
    <mergeCell ref="A126:I126"/>
    <mergeCell ref="A129:I129"/>
    <mergeCell ref="A132:B132"/>
    <mergeCell ref="C133:D133"/>
    <mergeCell ref="B135:C135"/>
    <mergeCell ref="A164:I164"/>
    <mergeCell ref="A115:I115"/>
    <mergeCell ref="B117:I117"/>
    <mergeCell ref="B119:I119"/>
    <mergeCell ref="B121:I121"/>
    <mergeCell ref="A122:I122"/>
    <mergeCell ref="A124:I124"/>
    <mergeCell ref="A95:I95"/>
    <mergeCell ref="A99:I99"/>
    <mergeCell ref="A100:I100"/>
    <mergeCell ref="A101:E101"/>
    <mergeCell ref="F101:I101"/>
    <mergeCell ref="A103:I104"/>
    <mergeCell ref="A49:I49"/>
    <mergeCell ref="A52:F52"/>
    <mergeCell ref="A53:F53"/>
    <mergeCell ref="A87:I87"/>
    <mergeCell ref="A93:I93"/>
    <mergeCell ref="A94:I94"/>
    <mergeCell ref="B38:E38"/>
    <mergeCell ref="A40:I40"/>
    <mergeCell ref="A42:I42"/>
    <mergeCell ref="A43:I43"/>
    <mergeCell ref="A44:I44"/>
    <mergeCell ref="A45:I45"/>
    <mergeCell ref="B29:E29"/>
    <mergeCell ref="H29:I29"/>
    <mergeCell ref="B34:E34"/>
    <mergeCell ref="H34:I34"/>
    <mergeCell ref="B35:E35"/>
    <mergeCell ref="A36:I36"/>
    <mergeCell ref="B12:C12"/>
    <mergeCell ref="B13:C13"/>
    <mergeCell ref="B19:E19"/>
    <mergeCell ref="B23:E23"/>
    <mergeCell ref="H23:I23"/>
    <mergeCell ref="B24:E24"/>
    <mergeCell ref="A9:I9"/>
    <mergeCell ref="A10:B10"/>
    <mergeCell ref="A1:I1"/>
    <mergeCell ref="A2:I2"/>
    <mergeCell ref="A4:I4"/>
    <mergeCell ref="A5:I5"/>
    <mergeCell ref="A7:I7"/>
    <mergeCell ref="A8:I8"/>
  </mergeCells>
  <conditionalFormatting sqref="A15 A13">
    <cfRule type="iconSet" priority="3" dxfId="8">
      <iconSet iconSet="3ArrowsGray">
        <cfvo type="percent" val="0"/>
        <cfvo type="percent" val="33"/>
        <cfvo type="percent" val="67"/>
      </iconSet>
    </cfRule>
  </conditionalFormatting>
  <conditionalFormatting sqref="B152">
    <cfRule type="cellIs" priority="2" dxfId="9" operator="equal">
      <formula>"C131"</formula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201232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4"/>
  <sheetViews>
    <sheetView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182</v>
      </c>
      <c r="B8" s="323"/>
      <c r="C8" s="323"/>
      <c r="D8" s="323"/>
      <c r="E8" s="323"/>
      <c r="F8" s="323"/>
      <c r="G8" s="323"/>
      <c r="H8" s="323"/>
      <c r="I8" s="323"/>
    </row>
    <row r="9" spans="1:9" ht="15.75" thickBot="1">
      <c r="A9" s="344"/>
      <c r="B9" s="344"/>
      <c r="C9" s="344"/>
      <c r="D9" s="344"/>
      <c r="E9" s="344"/>
      <c r="F9" s="344"/>
      <c r="G9" s="344"/>
      <c r="H9" s="344"/>
      <c r="I9" s="344"/>
    </row>
    <row r="10" spans="1:9" s="214" customFormat="1" ht="15.75">
      <c r="A10" s="327" t="s">
        <v>1</v>
      </c>
      <c r="B10" s="328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65</v>
      </c>
      <c r="F11" s="16"/>
      <c r="G11" s="16"/>
      <c r="H11" s="16"/>
      <c r="I11" s="126"/>
    </row>
    <row r="12" spans="1:9" s="214" customFormat="1" ht="15.75">
      <c r="A12" s="47"/>
      <c r="B12" s="354" t="s">
        <v>68</v>
      </c>
      <c r="C12" s="355"/>
      <c r="D12" s="213"/>
      <c r="E12" s="43"/>
      <c r="F12" s="215"/>
      <c r="G12" s="215"/>
      <c r="H12" s="216" t="s">
        <v>113</v>
      </c>
      <c r="I12" s="161"/>
    </row>
    <row r="13" spans="1:9" s="214" customFormat="1" ht="15.75">
      <c r="A13" s="48"/>
      <c r="B13" s="331"/>
      <c r="C13" s="332"/>
      <c r="D13" s="213"/>
      <c r="E13" s="44"/>
      <c r="F13" s="218"/>
      <c r="G13" s="218"/>
      <c r="H13" s="216" t="s">
        <v>113</v>
      </c>
      <c r="I13" s="162"/>
    </row>
    <row r="14" spans="1:9" s="214" customFormat="1" ht="15.75">
      <c r="A14" s="252" t="s">
        <v>67</v>
      </c>
      <c r="B14" s="253"/>
      <c r="C14" s="125"/>
      <c r="D14" s="213"/>
      <c r="E14" s="44"/>
      <c r="F14" s="218"/>
      <c r="G14" s="218"/>
      <c r="H14" s="216" t="s">
        <v>113</v>
      </c>
      <c r="I14" s="162"/>
    </row>
    <row r="15" spans="1:9" s="214" customFormat="1" ht="16.5" thickBot="1">
      <c r="A15" s="49"/>
      <c r="B15" s="50"/>
      <c r="C15" s="129"/>
      <c r="D15" s="126"/>
      <c r="E15" s="45"/>
      <c r="F15" s="220"/>
      <c r="G15" s="220"/>
      <c r="H15" s="216" t="s">
        <v>113</v>
      </c>
      <c r="I15" s="163"/>
    </row>
    <row r="16" spans="1:9" ht="15">
      <c r="A16" s="40" t="s">
        <v>128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112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129</v>
      </c>
      <c r="B21" s="9"/>
      <c r="C21" s="9"/>
      <c r="D21" s="9"/>
      <c r="E21" s="9"/>
      <c r="F21" s="9"/>
      <c r="G21" s="9"/>
      <c r="H21" s="9"/>
      <c r="I21" s="9"/>
    </row>
    <row r="22" spans="1:9" ht="15.75" thickBot="1">
      <c r="A22" s="9"/>
      <c r="B22" s="9"/>
      <c r="C22" s="9"/>
      <c r="D22" s="9"/>
      <c r="E22" s="9"/>
      <c r="F22" s="9"/>
      <c r="G22" s="9"/>
      <c r="H22" s="9"/>
      <c r="I22" s="9"/>
    </row>
    <row r="23" spans="1:9" ht="15.75">
      <c r="A23" s="41" t="s">
        <v>7</v>
      </c>
      <c r="B23" s="333" t="s">
        <v>152</v>
      </c>
      <c r="C23" s="333"/>
      <c r="D23" s="333"/>
      <c r="E23" s="334"/>
      <c r="F23" s="213"/>
      <c r="G23" s="41" t="s">
        <v>8</v>
      </c>
      <c r="H23" s="308" t="s">
        <v>9</v>
      </c>
      <c r="I23" s="309"/>
    </row>
    <row r="24" spans="1:9" ht="15.75">
      <c r="A24" s="73"/>
      <c r="B24" s="335" t="s">
        <v>153</v>
      </c>
      <c r="C24" s="335"/>
      <c r="D24" s="335"/>
      <c r="E24" s="336"/>
      <c r="F24" s="213"/>
      <c r="G24" s="73"/>
      <c r="H24" s="20"/>
      <c r="I24" s="82"/>
    </row>
    <row r="25" spans="1:9" ht="16.5" thickBot="1">
      <c r="A25" s="55">
        <v>0</v>
      </c>
      <c r="B25" s="57"/>
      <c r="C25" s="57" t="s">
        <v>6</v>
      </c>
      <c r="D25" s="57"/>
      <c r="E25" s="58"/>
      <c r="F25" s="213"/>
      <c r="G25" s="55">
        <v>0</v>
      </c>
      <c r="H25" s="57"/>
      <c r="I25" s="59" t="s">
        <v>6</v>
      </c>
    </row>
    <row r="26" spans="1:9" ht="15">
      <c r="A26" s="40" t="s">
        <v>154</v>
      </c>
      <c r="B26" s="9"/>
      <c r="C26" s="9"/>
      <c r="D26" s="9"/>
      <c r="E26" s="9"/>
      <c r="F26" s="9"/>
      <c r="G26" s="9"/>
      <c r="H26" s="9"/>
      <c r="I26" s="9"/>
    </row>
    <row r="27" spans="1:9" ht="15">
      <c r="A27" s="40" t="s">
        <v>148</v>
      </c>
      <c r="B27" s="174"/>
      <c r="C27" s="174"/>
      <c r="D27" s="174"/>
      <c r="E27" s="174"/>
      <c r="F27" s="174"/>
      <c r="G27" s="174"/>
      <c r="H27" s="174"/>
      <c r="I27" s="174"/>
    </row>
    <row r="28" spans="1:9" ht="15.75" thickBot="1">
      <c r="A28" s="9"/>
      <c r="B28" s="9"/>
      <c r="C28" s="9"/>
      <c r="D28" s="9"/>
      <c r="E28" s="9"/>
      <c r="F28" s="9"/>
      <c r="G28" s="9"/>
      <c r="H28" s="9"/>
      <c r="I28" s="9"/>
    </row>
    <row r="29" spans="1:9" ht="15.75">
      <c r="A29" s="60" t="s">
        <v>10</v>
      </c>
      <c r="B29" s="308" t="s">
        <v>100</v>
      </c>
      <c r="C29" s="308"/>
      <c r="D29" s="308"/>
      <c r="E29" s="309"/>
      <c r="F29" s="213"/>
      <c r="G29" s="60" t="s">
        <v>11</v>
      </c>
      <c r="H29" s="308" t="s">
        <v>12</v>
      </c>
      <c r="I29" s="309"/>
    </row>
    <row r="30" spans="1:9" ht="16.5" thickBot="1">
      <c r="A30" s="55">
        <v>1</v>
      </c>
      <c r="B30" s="57"/>
      <c r="C30" s="53"/>
      <c r="D30" s="53"/>
      <c r="E30" s="58"/>
      <c r="F30" s="213"/>
      <c r="G30" s="55">
        <v>1</v>
      </c>
      <c r="H30" s="57"/>
      <c r="I30" s="58"/>
    </row>
    <row r="31" spans="1:9" ht="15">
      <c r="A31" s="40" t="s">
        <v>130</v>
      </c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40" t="s">
        <v>149</v>
      </c>
      <c r="B32" s="176"/>
      <c r="C32" s="176"/>
      <c r="D32" s="176"/>
      <c r="E32" s="176"/>
      <c r="F32" s="176"/>
      <c r="G32" s="176"/>
      <c r="H32" s="176"/>
      <c r="I32" s="176"/>
    </row>
    <row r="33" spans="1:9" ht="15.75" thickBo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60" t="s">
        <v>13</v>
      </c>
      <c r="B34" s="308" t="s">
        <v>14</v>
      </c>
      <c r="C34" s="308"/>
      <c r="D34" s="308"/>
      <c r="E34" s="309"/>
      <c r="F34" s="213"/>
      <c r="G34" s="60" t="s">
        <v>15</v>
      </c>
      <c r="H34" s="308" t="s">
        <v>16</v>
      </c>
      <c r="I34" s="309"/>
    </row>
    <row r="35" spans="1:9" ht="16.5" thickBot="1">
      <c r="A35" s="55">
        <v>1</v>
      </c>
      <c r="B35" s="324" t="s">
        <v>17</v>
      </c>
      <c r="C35" s="324"/>
      <c r="D35" s="324"/>
      <c r="E35" s="325"/>
      <c r="F35" s="213"/>
      <c r="G35" s="55">
        <v>1</v>
      </c>
      <c r="H35" s="57"/>
      <c r="I35" s="58"/>
    </row>
    <row r="36" spans="1:9" ht="27" customHeight="1">
      <c r="A36" s="326" t="s">
        <v>131</v>
      </c>
      <c r="B36" s="326"/>
      <c r="C36" s="326"/>
      <c r="D36" s="326"/>
      <c r="E36" s="326"/>
      <c r="F36" s="326"/>
      <c r="G36" s="326"/>
      <c r="H36" s="326"/>
      <c r="I36" s="326"/>
    </row>
    <row r="37" spans="1:9" ht="15.75" thickBot="1">
      <c r="A37" s="70"/>
      <c r="B37" s="6"/>
      <c r="C37" s="6"/>
      <c r="D37" s="6"/>
      <c r="E37" s="11"/>
      <c r="F37" s="11"/>
      <c r="G37" s="11"/>
      <c r="H37" s="11"/>
      <c r="I37" s="11"/>
    </row>
    <row r="38" spans="1:9" ht="15.75">
      <c r="A38" s="60" t="s">
        <v>18</v>
      </c>
      <c r="B38" s="308" t="s">
        <v>19</v>
      </c>
      <c r="C38" s="308"/>
      <c r="D38" s="308"/>
      <c r="E38" s="309"/>
      <c r="F38" s="15"/>
      <c r="G38" s="4"/>
      <c r="H38" s="4"/>
      <c r="I38" s="4"/>
    </row>
    <row r="39" spans="1:9" ht="16.5" thickBot="1">
      <c r="A39" s="55">
        <v>0</v>
      </c>
      <c r="B39" s="53"/>
      <c r="C39" s="71" t="s">
        <v>6</v>
      </c>
      <c r="D39" s="224"/>
      <c r="E39" s="225"/>
      <c r="F39" s="226"/>
      <c r="G39" s="4"/>
      <c r="H39" s="4"/>
      <c r="I39" s="4"/>
    </row>
    <row r="40" spans="1:9" ht="15.75" customHeight="1">
      <c r="A40" s="322" t="s">
        <v>132</v>
      </c>
      <c r="B40" s="322"/>
      <c r="C40" s="322"/>
      <c r="D40" s="322"/>
      <c r="E40" s="322"/>
      <c r="F40" s="322"/>
      <c r="G40" s="322"/>
      <c r="H40" s="322"/>
      <c r="I40" s="322"/>
    </row>
    <row r="41" ht="15.75" thickBot="1"/>
    <row r="42" spans="1:9" ht="27" customHeight="1">
      <c r="A42" s="310" t="s">
        <v>133</v>
      </c>
      <c r="B42" s="311"/>
      <c r="C42" s="311"/>
      <c r="D42" s="311"/>
      <c r="E42" s="311"/>
      <c r="F42" s="311"/>
      <c r="G42" s="311"/>
      <c r="H42" s="311"/>
      <c r="I42" s="312"/>
    </row>
    <row r="43" spans="1:9" ht="27" customHeight="1">
      <c r="A43" s="313" t="s">
        <v>134</v>
      </c>
      <c r="B43" s="314"/>
      <c r="C43" s="314"/>
      <c r="D43" s="314"/>
      <c r="E43" s="314"/>
      <c r="F43" s="314"/>
      <c r="G43" s="314"/>
      <c r="H43" s="314"/>
      <c r="I43" s="315"/>
    </row>
    <row r="44" spans="1:9" ht="49.5" customHeight="1">
      <c r="A44" s="316" t="s">
        <v>135</v>
      </c>
      <c r="B44" s="317"/>
      <c r="C44" s="317"/>
      <c r="D44" s="317"/>
      <c r="E44" s="317"/>
      <c r="F44" s="317"/>
      <c r="G44" s="317"/>
      <c r="H44" s="317"/>
      <c r="I44" s="318"/>
    </row>
    <row r="45" spans="1:9" ht="27" customHeight="1" thickBot="1">
      <c r="A45" s="319" t="s">
        <v>136</v>
      </c>
      <c r="B45" s="320"/>
      <c r="C45" s="320"/>
      <c r="D45" s="320"/>
      <c r="E45" s="320"/>
      <c r="F45" s="320"/>
      <c r="G45" s="320"/>
      <c r="H45" s="320"/>
      <c r="I45" s="321"/>
    </row>
    <row r="46" spans="1:9" ht="15.75">
      <c r="A46" s="178" t="s">
        <v>20</v>
      </c>
      <c r="B46" s="54"/>
      <c r="C46" s="179">
        <f>A12</f>
        <v>0</v>
      </c>
      <c r="D46" s="180" t="s">
        <v>21</v>
      </c>
      <c r="E46" s="227"/>
      <c r="F46" s="179">
        <f>A15</f>
        <v>0</v>
      </c>
      <c r="G46" s="180" t="s">
        <v>67</v>
      </c>
      <c r="H46" s="182">
        <f>B13</f>
        <v>0</v>
      </c>
      <c r="I46" s="177" t="s">
        <v>69</v>
      </c>
    </row>
    <row r="47" spans="1:9" ht="10.5" customHeight="1">
      <c r="A47" s="86"/>
      <c r="B47" s="20"/>
      <c r="C47" s="20"/>
      <c r="D47" s="4"/>
      <c r="E47" s="4"/>
      <c r="F47" s="20"/>
      <c r="G47" s="20"/>
      <c r="H47" s="20"/>
      <c r="I47" s="82"/>
    </row>
    <row r="48" spans="1:9" ht="15.75">
      <c r="A48" s="86" t="s">
        <v>22</v>
      </c>
      <c r="B48" s="20"/>
      <c r="C48" s="21">
        <f>E12</f>
        <v>0</v>
      </c>
      <c r="D48" s="21"/>
      <c r="E48" s="21"/>
      <c r="F48" s="21"/>
      <c r="G48" s="246"/>
      <c r="H48" s="25" t="s">
        <v>3</v>
      </c>
      <c r="I48" s="82"/>
    </row>
    <row r="49" spans="1:9" ht="15">
      <c r="A49" s="296" t="s">
        <v>140</v>
      </c>
      <c r="B49" s="297"/>
      <c r="C49" s="297"/>
      <c r="D49" s="297"/>
      <c r="E49" s="297"/>
      <c r="F49" s="297"/>
      <c r="G49" s="297"/>
      <c r="H49" s="297"/>
      <c r="I49" s="298"/>
    </row>
    <row r="50" spans="1:9" ht="25.5" customHeight="1">
      <c r="A50" s="185" t="s">
        <v>23</v>
      </c>
      <c r="B50" s="75"/>
      <c r="C50" s="75"/>
      <c r="D50" s="75"/>
      <c r="E50" s="75"/>
      <c r="F50" s="228"/>
      <c r="G50" s="76" t="s">
        <v>24</v>
      </c>
      <c r="H50" s="77"/>
      <c r="I50" s="78"/>
    </row>
    <row r="51" spans="1:9" ht="15.75">
      <c r="A51" s="79" t="s">
        <v>25</v>
      </c>
      <c r="B51" s="80"/>
      <c r="C51" s="80"/>
      <c r="D51" s="80"/>
      <c r="E51" s="80"/>
      <c r="F51" s="4"/>
      <c r="G51" s="81">
        <v>300</v>
      </c>
      <c r="H51" s="20"/>
      <c r="I51" s="82"/>
    </row>
    <row r="52" spans="1:9" ht="41.25" customHeight="1">
      <c r="A52" s="292" t="s">
        <v>184</v>
      </c>
      <c r="B52" s="293"/>
      <c r="C52" s="293"/>
      <c r="D52" s="293"/>
      <c r="E52" s="293"/>
      <c r="F52" s="293"/>
      <c r="G52" s="81">
        <f>LOOKUP(A20,{0,1},{0,300})</f>
        <v>0</v>
      </c>
      <c r="H52" s="81"/>
      <c r="I52" s="83"/>
    </row>
    <row r="53" spans="1:9" ht="15.75">
      <c r="A53" s="294"/>
      <c r="B53" s="295"/>
      <c r="C53" s="295"/>
      <c r="D53" s="295"/>
      <c r="E53" s="295"/>
      <c r="F53" s="295"/>
      <c r="G53" s="81"/>
      <c r="H53" s="81"/>
      <c r="I53" s="83"/>
    </row>
    <row r="54" spans="1:9" ht="15.75">
      <c r="A54" s="194" t="s">
        <v>111</v>
      </c>
      <c r="B54" s="165"/>
      <c r="C54" s="165"/>
      <c r="D54" s="165"/>
      <c r="E54" s="165"/>
      <c r="F54" s="165"/>
      <c r="G54" s="81">
        <v>250</v>
      </c>
      <c r="H54" s="81"/>
      <c r="I54" s="83"/>
    </row>
    <row r="55" spans="1:9" ht="15.75">
      <c r="A55" s="46" t="s">
        <v>26</v>
      </c>
      <c r="B55" s="17"/>
      <c r="C55" s="17"/>
      <c r="D55" s="17"/>
      <c r="E55" s="17"/>
      <c r="F55" s="4"/>
      <c r="G55" s="81">
        <v>552</v>
      </c>
      <c r="H55" s="20"/>
      <c r="I55" s="82"/>
    </row>
    <row r="56" spans="1:9" ht="15.75">
      <c r="A56" s="74" t="s">
        <v>27</v>
      </c>
      <c r="B56" s="22"/>
      <c r="C56" s="22"/>
      <c r="D56" s="22"/>
      <c r="E56" s="22"/>
      <c r="F56" s="229"/>
      <c r="G56" s="84">
        <f>SUM(G51:G55)</f>
        <v>1102</v>
      </c>
      <c r="H56" s="84"/>
      <c r="I56" s="85">
        <f>+G56</f>
        <v>1102</v>
      </c>
    </row>
    <row r="57" spans="1:9" ht="15.75">
      <c r="A57" s="73"/>
      <c r="B57" s="20"/>
      <c r="C57" s="20"/>
      <c r="D57" s="20"/>
      <c r="E57" s="20"/>
      <c r="F57" s="4"/>
      <c r="G57" s="20"/>
      <c r="H57" s="20"/>
      <c r="I57" s="82"/>
    </row>
    <row r="58" spans="1:9" ht="15.75">
      <c r="A58" s="158" t="s">
        <v>28</v>
      </c>
      <c r="B58" s="21"/>
      <c r="C58" s="21"/>
      <c r="D58" s="21"/>
      <c r="E58" s="21"/>
      <c r="F58" s="228"/>
      <c r="G58" s="76" t="s">
        <v>29</v>
      </c>
      <c r="H58" s="21"/>
      <c r="I58" s="78" t="s">
        <v>108</v>
      </c>
    </row>
    <row r="59" spans="1:9" ht="15.75">
      <c r="A59" s="73" t="s">
        <v>60</v>
      </c>
      <c r="B59" s="20"/>
      <c r="C59" s="20"/>
      <c r="D59" s="20"/>
      <c r="E59" s="20"/>
      <c r="F59" s="4"/>
      <c r="G59" s="88">
        <f>LOOKUP(G25,{0,1},{0,200})</f>
        <v>0</v>
      </c>
      <c r="H59" s="20"/>
      <c r="I59" s="87">
        <f>G59</f>
        <v>0</v>
      </c>
    </row>
    <row r="60" spans="1:9" ht="15.75">
      <c r="A60" s="73"/>
      <c r="B60" s="20"/>
      <c r="C60" s="20"/>
      <c r="D60" s="20"/>
      <c r="E60" s="20"/>
      <c r="F60" s="4"/>
      <c r="G60" s="210"/>
      <c r="H60" s="20"/>
      <c r="I60" s="82"/>
    </row>
    <row r="61" spans="1:9" ht="15.75">
      <c r="A61" s="73" t="s">
        <v>155</v>
      </c>
      <c r="B61" s="20"/>
      <c r="C61" s="20"/>
      <c r="D61" s="20"/>
      <c r="E61" s="20"/>
      <c r="F61" s="4"/>
      <c r="G61" s="210">
        <f>IF(A30&lt;5,0,IF(A30&gt;4,20))</f>
        <v>0</v>
      </c>
      <c r="H61" s="20"/>
      <c r="I61" s="87">
        <f>+G61*I56/100</f>
        <v>0</v>
      </c>
    </row>
    <row r="62" spans="1:9" ht="15.75">
      <c r="A62" s="73"/>
      <c r="B62" s="20"/>
      <c r="C62" s="20"/>
      <c r="D62" s="20"/>
      <c r="E62" s="20"/>
      <c r="F62" s="4"/>
      <c r="G62" s="210"/>
      <c r="H62" s="20"/>
      <c r="I62" s="82"/>
    </row>
    <row r="63" spans="1:9" ht="15.75">
      <c r="A63" s="73" t="s">
        <v>61</v>
      </c>
      <c r="B63" s="20"/>
      <c r="C63" s="20"/>
      <c r="D63" s="20"/>
      <c r="E63" s="20"/>
      <c r="F63" s="4"/>
      <c r="G63" s="210">
        <f>IF(G30&lt;6,0,IF(G30&gt;5,30))</f>
        <v>0</v>
      </c>
      <c r="H63" s="20"/>
      <c r="I63" s="87">
        <f>+G63*I56/100</f>
        <v>0</v>
      </c>
    </row>
    <row r="64" spans="1:9" ht="15.75">
      <c r="A64" s="73"/>
      <c r="B64" s="20"/>
      <c r="C64" s="20"/>
      <c r="D64" s="20"/>
      <c r="E64" s="20"/>
      <c r="F64" s="4"/>
      <c r="G64" s="210"/>
      <c r="H64" s="20"/>
      <c r="I64" s="82"/>
    </row>
    <row r="65" spans="1:9" ht="15.75">
      <c r="A65" s="73" t="s">
        <v>62</v>
      </c>
      <c r="B65" s="20"/>
      <c r="C65" s="20"/>
      <c r="D65" s="20"/>
      <c r="E65" s="20"/>
      <c r="F65" s="4"/>
      <c r="G65" s="210">
        <f>LOOKUP(A35,{1,2,3,4,5,6,7,8,9,10,11,12,13},{0,0,0,0,0,0,30,30,30,30,30,30,60})</f>
        <v>0</v>
      </c>
      <c r="H65" s="20"/>
      <c r="I65" s="87">
        <f>+G65*I56/100</f>
        <v>0</v>
      </c>
    </row>
    <row r="66" spans="1:9" ht="15.75">
      <c r="A66" s="73"/>
      <c r="B66" s="20"/>
      <c r="C66" s="20"/>
      <c r="D66" s="20"/>
      <c r="E66" s="20"/>
      <c r="F66" s="4"/>
      <c r="G66" s="210"/>
      <c r="H66" s="20"/>
      <c r="I66" s="82"/>
    </row>
    <row r="67" spans="1:9" ht="15.75">
      <c r="A67" s="73" t="s">
        <v>98</v>
      </c>
      <c r="B67" s="20"/>
      <c r="C67" s="20"/>
      <c r="D67" s="20"/>
      <c r="E67" s="20"/>
      <c r="F67" s="4"/>
      <c r="G67" s="210">
        <f>LOOKUP(G35,{1,2,3,4,5,6,7,8,9,10,11,12,13,14,15,16,17,18,19,20},{0,20,20,20,20,22,24,26,28,30,30,30,30,30,30,30,30,30,30,30})</f>
        <v>0</v>
      </c>
      <c r="H67" s="89"/>
      <c r="I67" s="87">
        <f>+G67*I56/100</f>
        <v>0</v>
      </c>
    </row>
    <row r="68" spans="1:9" ht="15.75">
      <c r="A68" s="73"/>
      <c r="B68" s="20"/>
      <c r="C68" s="20"/>
      <c r="D68" s="20"/>
      <c r="E68" s="20"/>
      <c r="F68" s="4"/>
      <c r="G68" s="210"/>
      <c r="H68" s="20"/>
      <c r="I68" s="87"/>
    </row>
    <row r="69" spans="1:9" ht="15.75">
      <c r="A69" s="73" t="s">
        <v>63</v>
      </c>
      <c r="B69" s="20"/>
      <c r="C69" s="20"/>
      <c r="D69" s="20"/>
      <c r="E69" s="20"/>
      <c r="F69" s="4"/>
      <c r="G69" s="88">
        <f>LOOKUP(A39,{0,1},{0,200})</f>
        <v>0</v>
      </c>
      <c r="H69" s="20"/>
      <c r="I69" s="87">
        <f>G69</f>
        <v>0</v>
      </c>
    </row>
    <row r="70" spans="1:9" ht="16.5" thickBot="1">
      <c r="A70" s="90"/>
      <c r="B70" s="57"/>
      <c r="C70" s="57"/>
      <c r="D70" s="57"/>
      <c r="E70" s="57"/>
      <c r="F70" s="230"/>
      <c r="G70" s="208"/>
      <c r="H70" s="57"/>
      <c r="I70" s="91"/>
    </row>
    <row r="71" spans="1:9" ht="16.5" thickBot="1">
      <c r="A71" s="86" t="s">
        <v>30</v>
      </c>
      <c r="B71" s="20"/>
      <c r="C71" s="20"/>
      <c r="D71" s="20"/>
      <c r="E71" s="20"/>
      <c r="F71" s="4"/>
      <c r="G71" s="92">
        <f>I56+I59+I61+I63+I65+I67+I69</f>
        <v>1102</v>
      </c>
      <c r="H71" s="18" t="s">
        <v>31</v>
      </c>
      <c r="I71" s="94">
        <f>G71-(G71/3)</f>
        <v>734.6666666666667</v>
      </c>
    </row>
    <row r="72" spans="1:9" ht="16.5" thickBot="1">
      <c r="A72" s="86"/>
      <c r="B72" s="20"/>
      <c r="C72" s="20"/>
      <c r="D72" s="20"/>
      <c r="E72" s="20"/>
      <c r="F72" s="4"/>
      <c r="G72" s="92"/>
      <c r="H72" s="18"/>
      <c r="I72" s="95"/>
    </row>
    <row r="73" spans="1:9" ht="16.5" thickBot="1">
      <c r="A73" s="86" t="s">
        <v>156</v>
      </c>
      <c r="B73" s="20"/>
      <c r="C73" s="20"/>
      <c r="D73" s="20"/>
      <c r="E73" s="20"/>
      <c r="F73" s="4"/>
      <c r="G73" s="92"/>
      <c r="H73" s="18"/>
      <c r="I73" s="94">
        <f>LOOKUP(A25,{0,1},{0,300})</f>
        <v>0</v>
      </c>
    </row>
    <row r="74" spans="1:9" ht="9" customHeight="1" thickBot="1">
      <c r="A74" s="256"/>
      <c r="B74" s="4"/>
      <c r="C74" s="4"/>
      <c r="D74" s="4"/>
      <c r="E74" s="4"/>
      <c r="F74" s="4"/>
      <c r="G74" s="4"/>
      <c r="H74" s="4"/>
      <c r="I74" s="358"/>
    </row>
    <row r="75" spans="1:9" ht="16.5" thickBot="1">
      <c r="A75" s="86" t="s">
        <v>32</v>
      </c>
      <c r="B75" s="4"/>
      <c r="C75" s="20"/>
      <c r="D75" s="20"/>
      <c r="E75" s="20"/>
      <c r="F75" s="20"/>
      <c r="G75" s="212"/>
      <c r="H75" s="20"/>
      <c r="I75" s="247"/>
    </row>
    <row r="76" spans="1:9" ht="15.75">
      <c r="A76" s="29" t="s">
        <v>139</v>
      </c>
      <c r="B76" s="4"/>
      <c r="C76" s="93"/>
      <c r="D76" s="93"/>
      <c r="E76" s="93"/>
      <c r="F76" s="93"/>
      <c r="G76" s="93"/>
      <c r="H76" s="93"/>
      <c r="I76" s="97"/>
    </row>
    <row r="77" spans="1:9" ht="9" customHeight="1" thickBot="1">
      <c r="A77" s="73"/>
      <c r="B77" s="4"/>
      <c r="C77" s="20"/>
      <c r="D77" s="20"/>
      <c r="E77" s="20"/>
      <c r="F77" s="20"/>
      <c r="G77" s="20"/>
      <c r="H77" s="20"/>
      <c r="I77" s="59"/>
    </row>
    <row r="78" spans="1:9" ht="16.5" thickBot="1">
      <c r="A78" s="86" t="s">
        <v>119</v>
      </c>
      <c r="B78" s="4"/>
      <c r="C78" s="20"/>
      <c r="D78" s="20"/>
      <c r="E78" s="20"/>
      <c r="F78" s="183">
        <v>0</v>
      </c>
      <c r="G78" s="20" t="s">
        <v>6</v>
      </c>
      <c r="H78" s="20"/>
      <c r="I78" s="96">
        <f>LOOKUP(F78,{0,1},{0,290})</f>
        <v>0</v>
      </c>
    </row>
    <row r="79" spans="1:9" ht="15.75" thickBot="1">
      <c r="A79" s="29" t="s">
        <v>137</v>
      </c>
      <c r="B79" s="4"/>
      <c r="C79" s="27"/>
      <c r="D79" s="27"/>
      <c r="E79" s="27"/>
      <c r="F79" s="27"/>
      <c r="G79" s="27"/>
      <c r="H79" s="27"/>
      <c r="I79" s="62"/>
    </row>
    <row r="80" spans="1:9" ht="16.5" thickBot="1">
      <c r="A80" s="86" t="s">
        <v>33</v>
      </c>
      <c r="B80" s="4"/>
      <c r="C80" s="93"/>
      <c r="D80" s="93"/>
      <c r="E80" s="93"/>
      <c r="F80" s="93"/>
      <c r="G80" s="93"/>
      <c r="H80" s="93"/>
      <c r="I80" s="99">
        <f>SUM(I71:I78)</f>
        <v>734.6666666666667</v>
      </c>
    </row>
    <row r="81" spans="1:9" ht="9" customHeight="1" thickBot="1">
      <c r="A81" s="86"/>
      <c r="B81" s="4"/>
      <c r="C81" s="93"/>
      <c r="D81" s="93"/>
      <c r="E81" s="93"/>
      <c r="F81" s="93"/>
      <c r="G81" s="93"/>
      <c r="H81" s="93"/>
      <c r="I81" s="100"/>
    </row>
    <row r="82" spans="1:9" ht="16.5" thickBot="1">
      <c r="A82" s="86" t="s">
        <v>34</v>
      </c>
      <c r="B82" s="4"/>
      <c r="C82" s="93"/>
      <c r="D82" s="93"/>
      <c r="E82" s="93"/>
      <c r="F82" s="93"/>
      <c r="G82" s="93"/>
      <c r="H82" s="93"/>
      <c r="I82" s="99">
        <f>I80*15/100</f>
        <v>110.20000000000002</v>
      </c>
    </row>
    <row r="83" spans="1:9" ht="9" customHeight="1" thickBot="1">
      <c r="A83" s="86"/>
      <c r="B83" s="4"/>
      <c r="C83" s="93"/>
      <c r="D83" s="93"/>
      <c r="E83" s="93"/>
      <c r="F83" s="93"/>
      <c r="G83" s="93"/>
      <c r="H83" s="93"/>
      <c r="I83" s="100"/>
    </row>
    <row r="84" spans="1:9" ht="16.5" thickBot="1">
      <c r="A84" s="86" t="s">
        <v>35</v>
      </c>
      <c r="B84" s="4"/>
      <c r="C84" s="93"/>
      <c r="D84" s="93"/>
      <c r="E84" s="93"/>
      <c r="F84" s="93"/>
      <c r="G84" s="93"/>
      <c r="H84" s="93"/>
      <c r="I84" s="99">
        <f>I80+I82</f>
        <v>844.8666666666668</v>
      </c>
    </row>
    <row r="85" spans="1:9" ht="16.5" thickBot="1">
      <c r="A85" s="101" t="s">
        <v>36</v>
      </c>
      <c r="B85" s="230"/>
      <c r="C85" s="57"/>
      <c r="D85" s="57"/>
      <c r="E85" s="57"/>
      <c r="F85" s="57"/>
      <c r="G85" s="57"/>
      <c r="H85" s="57"/>
      <c r="I85" s="59"/>
    </row>
    <row r="86" spans="1:9" ht="16.5" thickBot="1">
      <c r="A86" s="101" t="s">
        <v>150</v>
      </c>
      <c r="B86" s="4"/>
      <c r="C86" s="20"/>
      <c r="D86" s="20"/>
      <c r="E86" s="20"/>
      <c r="F86" s="20"/>
      <c r="G86" s="20"/>
      <c r="H86" s="20"/>
      <c r="I86" s="248"/>
    </row>
    <row r="87" spans="1:9" ht="15">
      <c r="A87" s="299" t="s">
        <v>37</v>
      </c>
      <c r="B87" s="300"/>
      <c r="C87" s="300"/>
      <c r="D87" s="300"/>
      <c r="E87" s="300"/>
      <c r="F87" s="300"/>
      <c r="G87" s="300"/>
      <c r="H87" s="300"/>
      <c r="I87" s="301"/>
    </row>
    <row r="88" spans="1:9" ht="15">
      <c r="A88" s="168" t="s">
        <v>57</v>
      </c>
      <c r="B88" s="169"/>
      <c r="C88" s="169" t="s">
        <v>58</v>
      </c>
      <c r="D88" s="169"/>
      <c r="E88" s="169"/>
      <c r="F88" s="169"/>
      <c r="G88" s="169"/>
      <c r="H88" s="169"/>
      <c r="I88" s="170"/>
    </row>
    <row r="89" spans="1:9" ht="15">
      <c r="A89" s="168" t="s">
        <v>38</v>
      </c>
      <c r="B89" s="169"/>
      <c r="C89" s="169"/>
      <c r="D89" s="169"/>
      <c r="E89" s="169"/>
      <c r="F89" s="169"/>
      <c r="G89" s="169"/>
      <c r="H89" s="169"/>
      <c r="I89" s="170"/>
    </row>
    <row r="90" spans="1:9" ht="15">
      <c r="A90" s="168" t="s">
        <v>121</v>
      </c>
      <c r="B90" s="169"/>
      <c r="C90" s="169"/>
      <c r="D90" s="169"/>
      <c r="E90" s="169"/>
      <c r="F90" s="169"/>
      <c r="G90" s="169"/>
      <c r="H90" s="169"/>
      <c r="I90" s="170"/>
    </row>
    <row r="91" spans="1:9" ht="15">
      <c r="A91" s="63" t="s">
        <v>39</v>
      </c>
      <c r="B91" s="64"/>
      <c r="C91" s="64"/>
      <c r="D91" s="64"/>
      <c r="E91" s="64"/>
      <c r="F91" s="64"/>
      <c r="G91" s="64"/>
      <c r="H91" s="64"/>
      <c r="I91" s="65"/>
    </row>
    <row r="92" spans="1:9" ht="15">
      <c r="A92" s="168" t="s">
        <v>59</v>
      </c>
      <c r="B92" s="169"/>
      <c r="C92" s="169"/>
      <c r="D92" s="169"/>
      <c r="E92" s="169"/>
      <c r="F92" s="169"/>
      <c r="G92" s="169"/>
      <c r="H92" s="169"/>
      <c r="I92" s="170"/>
    </row>
    <row r="93" spans="1:9" ht="27.75" customHeight="1">
      <c r="A93" s="302" t="s">
        <v>120</v>
      </c>
      <c r="B93" s="303"/>
      <c r="C93" s="303"/>
      <c r="D93" s="303"/>
      <c r="E93" s="303"/>
      <c r="F93" s="303"/>
      <c r="G93" s="303"/>
      <c r="H93" s="303"/>
      <c r="I93" s="304"/>
    </row>
    <row r="94" spans="1:9" ht="27.75" customHeight="1">
      <c r="A94" s="305" t="s">
        <v>163</v>
      </c>
      <c r="B94" s="306"/>
      <c r="C94" s="306"/>
      <c r="D94" s="306"/>
      <c r="E94" s="306"/>
      <c r="F94" s="306"/>
      <c r="G94" s="306"/>
      <c r="H94" s="306"/>
      <c r="I94" s="307"/>
    </row>
    <row r="95" spans="1:9" ht="27.75" customHeight="1">
      <c r="A95" s="305" t="s">
        <v>138</v>
      </c>
      <c r="B95" s="306"/>
      <c r="C95" s="306"/>
      <c r="D95" s="306"/>
      <c r="E95" s="306"/>
      <c r="F95" s="306"/>
      <c r="G95" s="306"/>
      <c r="H95" s="306"/>
      <c r="I95" s="307"/>
    </row>
    <row r="96" spans="1:9" ht="15">
      <c r="A96" s="171" t="s">
        <v>122</v>
      </c>
      <c r="B96" s="169"/>
      <c r="C96" s="169"/>
      <c r="D96" s="169"/>
      <c r="E96" s="169"/>
      <c r="F96" s="169"/>
      <c r="G96" s="169"/>
      <c r="H96" s="169"/>
      <c r="I96" s="170"/>
    </row>
    <row r="97" spans="1:9" ht="15.75" thickBot="1">
      <c r="A97" s="66" t="s">
        <v>97</v>
      </c>
      <c r="B97" s="67"/>
      <c r="C97" s="67"/>
      <c r="D97" s="67"/>
      <c r="E97" s="67"/>
      <c r="F97" s="67"/>
      <c r="G97" s="67"/>
      <c r="H97" s="67"/>
      <c r="I97" s="68"/>
    </row>
    <row r="98" spans="1:9" ht="21.7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35.25" customHeight="1">
      <c r="A99" s="282" t="s">
        <v>0</v>
      </c>
      <c r="B99" s="282"/>
      <c r="C99" s="282"/>
      <c r="D99" s="282"/>
      <c r="E99" s="282"/>
      <c r="F99" s="282"/>
      <c r="G99" s="282"/>
      <c r="H99" s="282"/>
      <c r="I99" s="282"/>
    </row>
    <row r="100" spans="1:9" ht="22.5">
      <c r="A100" s="283" t="str">
        <f>A5</f>
        <v>UFFICIO GIP/GUP</v>
      </c>
      <c r="B100" s="283"/>
      <c r="C100" s="283"/>
      <c r="D100" s="283"/>
      <c r="E100" s="283"/>
      <c r="F100" s="283"/>
      <c r="G100" s="283"/>
      <c r="H100" s="283"/>
      <c r="I100" s="283"/>
    </row>
    <row r="101" spans="1:9" ht="24.75" customHeight="1">
      <c r="A101" s="284" t="s">
        <v>102</v>
      </c>
      <c r="B101" s="284"/>
      <c r="C101" s="284"/>
      <c r="D101" s="284"/>
      <c r="E101" s="284"/>
      <c r="F101" s="285"/>
      <c r="G101" s="285"/>
      <c r="H101" s="285"/>
      <c r="I101" s="285"/>
    </row>
    <row r="102" spans="1:9" ht="16.5" thickBot="1">
      <c r="A102" s="231"/>
      <c r="B102" s="231"/>
      <c r="C102" s="231"/>
      <c r="D102" s="231"/>
      <c r="E102" s="231"/>
      <c r="F102" s="231"/>
      <c r="G102" s="231"/>
      <c r="H102" s="231"/>
      <c r="I102" s="231"/>
    </row>
    <row r="103" spans="1:9" ht="37.5" customHeight="1">
      <c r="A103" s="286" t="s">
        <v>103</v>
      </c>
      <c r="B103" s="287"/>
      <c r="C103" s="287"/>
      <c r="D103" s="287"/>
      <c r="E103" s="287"/>
      <c r="F103" s="287"/>
      <c r="G103" s="287"/>
      <c r="H103" s="287"/>
      <c r="I103" s="288"/>
    </row>
    <row r="104" spans="1:9" ht="24.75" customHeight="1" thickBot="1">
      <c r="A104" s="289"/>
      <c r="B104" s="290"/>
      <c r="C104" s="290"/>
      <c r="D104" s="290"/>
      <c r="E104" s="290"/>
      <c r="F104" s="290"/>
      <c r="G104" s="290"/>
      <c r="H104" s="290"/>
      <c r="I104" s="291"/>
    </row>
    <row r="105" spans="1:9" ht="15">
      <c r="A105" s="122"/>
      <c r="B105" s="122"/>
      <c r="C105" s="122"/>
      <c r="D105" s="122"/>
      <c r="E105" s="18"/>
      <c r="F105" s="18"/>
      <c r="G105" s="122"/>
      <c r="H105" s="122"/>
      <c r="I105" s="122"/>
    </row>
    <row r="106" spans="1:9" ht="30" customHeight="1">
      <c r="A106" s="33" t="s">
        <v>101</v>
      </c>
      <c r="B106" s="198"/>
      <c r="C106" s="103">
        <f>A12</f>
        <v>0</v>
      </c>
      <c r="D106" s="33" t="s">
        <v>21</v>
      </c>
      <c r="E106" s="104"/>
      <c r="F106" s="103">
        <f>A15</f>
        <v>0</v>
      </c>
      <c r="G106" s="33" t="s">
        <v>67</v>
      </c>
      <c r="H106" s="105">
        <f>B13</f>
        <v>0</v>
      </c>
      <c r="I106" s="33" t="s">
        <v>69</v>
      </c>
    </row>
    <row r="107" spans="1:9" ht="18.75">
      <c r="A107" s="115"/>
      <c r="B107" s="115"/>
      <c r="C107" s="106"/>
      <c r="D107" s="106"/>
      <c r="E107" s="106"/>
      <c r="F107" s="106"/>
      <c r="G107" s="106"/>
      <c r="H107" s="106"/>
      <c r="I107" s="106"/>
    </row>
    <row r="108" spans="1:9" ht="18.75">
      <c r="A108" s="33" t="s">
        <v>114</v>
      </c>
      <c r="B108" s="184">
        <f>E12</f>
        <v>0</v>
      </c>
      <c r="C108" s="115"/>
      <c r="D108" s="33"/>
      <c r="G108" s="33" t="s">
        <v>113</v>
      </c>
      <c r="H108" s="33">
        <f>I12</f>
        <v>0</v>
      </c>
      <c r="I108" s="32"/>
    </row>
    <row r="109" spans="1:9" ht="18.75">
      <c r="A109" s="33"/>
      <c r="B109" s="35">
        <f>E13</f>
        <v>0</v>
      </c>
      <c r="C109" s="115"/>
      <c r="D109" s="33"/>
      <c r="G109" s="33" t="s">
        <v>113</v>
      </c>
      <c r="H109" s="33">
        <f>I13</f>
        <v>0</v>
      </c>
      <c r="I109" s="32"/>
    </row>
    <row r="110" spans="1:9" ht="18.75">
      <c r="A110" s="33"/>
      <c r="B110" s="35">
        <f>E14</f>
        <v>0</v>
      </c>
      <c r="C110" s="115"/>
      <c r="D110" s="33"/>
      <c r="G110" s="33" t="s">
        <v>113</v>
      </c>
      <c r="H110" s="33">
        <f>I14</f>
        <v>0</v>
      </c>
      <c r="I110" s="32"/>
    </row>
    <row r="111" spans="1:9" ht="18.75">
      <c r="A111" s="33"/>
      <c r="B111" s="35">
        <f>E15</f>
        <v>0</v>
      </c>
      <c r="C111" s="115"/>
      <c r="D111" s="33"/>
      <c r="G111" s="33" t="s">
        <v>113</v>
      </c>
      <c r="H111" s="33">
        <f>I15</f>
        <v>0</v>
      </c>
      <c r="I111" s="32"/>
    </row>
    <row r="113" spans="1:9" ht="18.75">
      <c r="A113" s="33" t="s">
        <v>115</v>
      </c>
      <c r="C113" s="249"/>
      <c r="D113" s="251"/>
      <c r="E113" s="34"/>
      <c r="F113" s="254" t="s">
        <v>76</v>
      </c>
      <c r="G113" s="250"/>
      <c r="H113" s="33"/>
      <c r="I113" s="33"/>
    </row>
    <row r="115" spans="1:9" ht="18.75">
      <c r="A115" s="265" t="s">
        <v>70</v>
      </c>
      <c r="B115" s="265"/>
      <c r="C115" s="265"/>
      <c r="D115" s="265"/>
      <c r="E115" s="265"/>
      <c r="F115" s="265"/>
      <c r="G115" s="265"/>
      <c r="H115" s="265"/>
      <c r="I115" s="265"/>
    </row>
    <row r="116" spans="1:9" ht="18.75">
      <c r="A116" s="232"/>
      <c r="B116" s="232"/>
      <c r="C116" s="232"/>
      <c r="D116" s="232"/>
      <c r="E116" s="232"/>
      <c r="F116" s="232"/>
      <c r="G116" s="232"/>
      <c r="H116" s="232"/>
      <c r="I116" s="232"/>
    </row>
    <row r="117" spans="1:9" ht="40.5" customHeight="1">
      <c r="A117" s="157"/>
      <c r="B117" s="277" t="s">
        <v>71</v>
      </c>
      <c r="C117" s="277"/>
      <c r="D117" s="277"/>
      <c r="E117" s="277"/>
      <c r="F117" s="277"/>
      <c r="G117" s="277"/>
      <c r="H117" s="277"/>
      <c r="I117" s="277"/>
    </row>
    <row r="118" spans="1:9" ht="17.25" customHeight="1">
      <c r="A118" s="233" t="s">
        <v>73</v>
      </c>
      <c r="B118" s="211"/>
      <c r="C118" s="211"/>
      <c r="D118" s="211"/>
      <c r="E118" s="211"/>
      <c r="F118" s="211"/>
      <c r="G118" s="211"/>
      <c r="H118" s="211"/>
      <c r="I118" s="211"/>
    </row>
    <row r="119" spans="1:9" ht="54" customHeight="1">
      <c r="A119" s="157">
        <v>1</v>
      </c>
      <c r="B119" s="277" t="s">
        <v>72</v>
      </c>
      <c r="C119" s="277"/>
      <c r="D119" s="277"/>
      <c r="E119" s="277"/>
      <c r="F119" s="277"/>
      <c r="G119" s="277"/>
      <c r="H119" s="277"/>
      <c r="I119" s="277"/>
    </row>
    <row r="120" spans="1:9" ht="18.75">
      <c r="A120" s="233" t="s">
        <v>73</v>
      </c>
      <c r="B120" s="234"/>
      <c r="C120" s="234"/>
      <c r="D120" s="234"/>
      <c r="E120" s="234"/>
      <c r="F120" s="234"/>
      <c r="G120" s="234"/>
      <c r="H120" s="234"/>
      <c r="I120" s="234"/>
    </row>
    <row r="121" spans="1:9" ht="72" customHeight="1">
      <c r="A121" s="157"/>
      <c r="B121" s="278" t="s">
        <v>187</v>
      </c>
      <c r="C121" s="278"/>
      <c r="D121" s="278"/>
      <c r="E121" s="278"/>
      <c r="F121" s="278"/>
      <c r="G121" s="278"/>
      <c r="H121" s="278"/>
      <c r="I121" s="278"/>
    </row>
    <row r="122" spans="1:9" ht="18.75" customHeight="1">
      <c r="A122" s="281" t="s">
        <v>181</v>
      </c>
      <c r="B122" s="281"/>
      <c r="C122" s="281"/>
      <c r="D122" s="281"/>
      <c r="E122" s="281"/>
      <c r="F122" s="281"/>
      <c r="G122" s="281"/>
      <c r="H122" s="281"/>
      <c r="I122" s="281"/>
    </row>
    <row r="123" spans="1:9" ht="14.25" customHeight="1">
      <c r="A123" s="235"/>
      <c r="B123" s="111"/>
      <c r="C123" s="111"/>
      <c r="D123" s="111"/>
      <c r="E123" s="111"/>
      <c r="F123" s="112"/>
      <c r="G123" s="111"/>
      <c r="H123" s="235"/>
      <c r="I123" s="235"/>
    </row>
    <row r="124" spans="1:9" ht="18.75">
      <c r="A124" s="279" t="s">
        <v>40</v>
      </c>
      <c r="B124" s="279"/>
      <c r="C124" s="279"/>
      <c r="D124" s="279"/>
      <c r="E124" s="279"/>
      <c r="F124" s="279"/>
      <c r="G124" s="279"/>
      <c r="H124" s="279"/>
      <c r="I124" s="279"/>
    </row>
    <row r="125" spans="1:9" ht="14.25" customHeight="1">
      <c r="A125" s="207"/>
      <c r="B125" s="207"/>
      <c r="C125" s="207"/>
      <c r="D125" s="207"/>
      <c r="E125" s="207"/>
      <c r="F125" s="207"/>
      <c r="G125" s="207"/>
      <c r="H125" s="207"/>
      <c r="I125" s="207"/>
    </row>
    <row r="126" spans="1:9" ht="43.5" customHeight="1">
      <c r="A126" s="280" t="s">
        <v>188</v>
      </c>
      <c r="B126" s="280"/>
      <c r="C126" s="280"/>
      <c r="D126" s="280"/>
      <c r="E126" s="280"/>
      <c r="F126" s="280"/>
      <c r="G126" s="280"/>
      <c r="H126" s="280"/>
      <c r="I126" s="280"/>
    </row>
    <row r="127" spans="1:9" ht="29.25" customHeight="1">
      <c r="A127" s="35" t="s">
        <v>96</v>
      </c>
      <c r="B127" s="33"/>
      <c r="C127" s="33"/>
      <c r="D127" s="33"/>
      <c r="E127" s="33"/>
      <c r="F127" s="33"/>
      <c r="G127" s="33"/>
      <c r="H127" s="33"/>
      <c r="I127" s="33"/>
    </row>
    <row r="128" spans="1:9" ht="14.25" customHeight="1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8.75">
      <c r="A129" s="279" t="s">
        <v>41</v>
      </c>
      <c r="B129" s="279"/>
      <c r="C129" s="279"/>
      <c r="D129" s="279"/>
      <c r="E129" s="279"/>
      <c r="F129" s="279"/>
      <c r="G129" s="279"/>
      <c r="H129" s="279"/>
      <c r="I129" s="279"/>
    </row>
    <row r="130" spans="1:9" ht="14.25" customHeight="1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8.75">
      <c r="A131" s="33" t="s">
        <v>123</v>
      </c>
      <c r="B131" s="33"/>
      <c r="C131" s="33"/>
      <c r="D131" s="33"/>
      <c r="E131" s="33"/>
      <c r="F131" s="33"/>
      <c r="G131" s="33"/>
      <c r="H131" s="33"/>
      <c r="I131" s="33"/>
    </row>
    <row r="132" spans="1:9" ht="18.75">
      <c r="A132" s="274">
        <f>I84</f>
        <v>844.8666666666668</v>
      </c>
      <c r="B132" s="274"/>
      <c r="C132" s="33" t="s">
        <v>42</v>
      </c>
      <c r="D132" s="172"/>
      <c r="F132" s="33"/>
      <c r="G132" s="33"/>
      <c r="H132" s="33"/>
      <c r="I132" s="33"/>
    </row>
    <row r="133" spans="1:9" ht="18.75">
      <c r="A133" s="33" t="s">
        <v>124</v>
      </c>
      <c r="B133" s="33"/>
      <c r="C133" s="274">
        <f>I86</f>
        <v>0</v>
      </c>
      <c r="D133" s="274"/>
      <c r="E133" s="33" t="s">
        <v>84</v>
      </c>
      <c r="F133" s="33"/>
      <c r="G133" s="33"/>
      <c r="H133" s="33"/>
      <c r="I133" s="33"/>
    </row>
    <row r="134" spans="1:9" ht="18.75">
      <c r="A134" s="33"/>
      <c r="B134" s="33"/>
      <c r="C134" s="113"/>
      <c r="D134" s="33"/>
      <c r="E134" s="33"/>
      <c r="F134" s="33"/>
      <c r="G134" s="33"/>
      <c r="H134" s="33"/>
      <c r="I134" s="33"/>
    </row>
    <row r="135" spans="1:9" ht="18.75">
      <c r="A135" s="33" t="s">
        <v>43</v>
      </c>
      <c r="B135" s="275"/>
      <c r="C135" s="275"/>
      <c r="D135" s="33"/>
      <c r="E135" s="33"/>
      <c r="F135" s="33"/>
      <c r="G135" s="33"/>
      <c r="H135" s="33"/>
      <c r="I135" s="33"/>
    </row>
    <row r="136" spans="1:9" ht="18.75">
      <c r="A136" s="33"/>
      <c r="B136" s="236"/>
      <c r="C136" s="236"/>
      <c r="D136" s="33"/>
      <c r="E136" s="33"/>
      <c r="F136" s="107" t="s">
        <v>125</v>
      </c>
      <c r="G136" s="35">
        <f>C113</f>
        <v>0</v>
      </c>
      <c r="H136" s="33"/>
      <c r="I136" s="33"/>
    </row>
    <row r="137" spans="1:9" ht="18.75">
      <c r="A137" s="33"/>
      <c r="B137" s="33"/>
      <c r="C137" s="33"/>
      <c r="D137" s="33"/>
      <c r="E137" s="115"/>
      <c r="F137" s="115"/>
      <c r="H137" s="33"/>
      <c r="I137" s="33"/>
    </row>
    <row r="138" spans="1:9" ht="32.25" customHeight="1">
      <c r="A138" s="37" t="s">
        <v>44</v>
      </c>
      <c r="B138" s="25"/>
      <c r="C138" s="25"/>
      <c r="D138" s="25"/>
      <c r="E138" s="25"/>
      <c r="F138" s="25"/>
      <c r="G138" s="25"/>
      <c r="H138" s="25"/>
      <c r="I138" s="25"/>
    </row>
    <row r="139" spans="1:9" ht="15.75">
      <c r="A139" s="203" t="s">
        <v>170</v>
      </c>
      <c r="B139" s="20" t="s">
        <v>171</v>
      </c>
      <c r="C139" s="32"/>
      <c r="D139" s="32"/>
      <c r="E139" s="32"/>
      <c r="F139" s="32"/>
      <c r="G139" s="32"/>
      <c r="H139" s="25"/>
      <c r="I139" s="25"/>
    </row>
    <row r="140" spans="1:9" ht="15.75">
      <c r="A140" s="203" t="s">
        <v>170</v>
      </c>
      <c r="B140" s="20" t="s">
        <v>172</v>
      </c>
      <c r="C140" s="32"/>
      <c r="D140" s="32"/>
      <c r="E140" s="32"/>
      <c r="F140" s="32"/>
      <c r="G140" s="32"/>
      <c r="H140" s="25"/>
      <c r="I140" s="25"/>
    </row>
    <row r="141" spans="1:9" ht="15.75">
      <c r="A141" s="203" t="s">
        <v>170</v>
      </c>
      <c r="B141" s="20" t="s">
        <v>173</v>
      </c>
      <c r="C141" s="32"/>
      <c r="D141" s="32"/>
      <c r="E141" s="32"/>
      <c r="F141" s="32"/>
      <c r="G141" s="32"/>
      <c r="H141" s="25"/>
      <c r="I141" s="25"/>
    </row>
    <row r="142" spans="1:9" ht="15.75">
      <c r="A142" s="203" t="s">
        <v>170</v>
      </c>
      <c r="B142" s="20" t="s">
        <v>174</v>
      </c>
      <c r="C142" s="32"/>
      <c r="D142" s="32"/>
      <c r="E142" s="32"/>
      <c r="F142" s="32"/>
      <c r="G142" s="32"/>
      <c r="H142" s="25"/>
      <c r="I142" s="25"/>
    </row>
    <row r="143" spans="1:9" ht="15.75">
      <c r="A143" s="203" t="s">
        <v>170</v>
      </c>
      <c r="B143" s="20" t="s">
        <v>175</v>
      </c>
      <c r="C143" s="32"/>
      <c r="D143" s="32"/>
      <c r="E143" s="32"/>
      <c r="F143" s="32"/>
      <c r="G143" s="32"/>
      <c r="H143" s="25"/>
      <c r="I143" s="25"/>
    </row>
    <row r="144" spans="1:9" ht="15.75">
      <c r="A144" s="203" t="s">
        <v>170</v>
      </c>
      <c r="B144" s="20" t="s">
        <v>176</v>
      </c>
      <c r="C144" s="32"/>
      <c r="D144" s="32"/>
      <c r="E144" s="32"/>
      <c r="F144" s="32"/>
      <c r="G144" s="32"/>
      <c r="H144" s="25"/>
      <c r="I144" s="25"/>
    </row>
    <row r="145" spans="1:9" ht="15.75">
      <c r="A145" s="203" t="s">
        <v>170</v>
      </c>
      <c r="B145" s="20" t="s">
        <v>177</v>
      </c>
      <c r="C145" s="32"/>
      <c r="D145" s="32"/>
      <c r="E145" s="32"/>
      <c r="F145" s="32"/>
      <c r="G145" s="32"/>
      <c r="H145" s="25"/>
      <c r="I145" s="25"/>
    </row>
    <row r="146" spans="1:9" ht="15.75">
      <c r="A146" s="203" t="s">
        <v>170</v>
      </c>
      <c r="B146" s="20" t="s">
        <v>178</v>
      </c>
      <c r="C146" s="32"/>
      <c r="D146" s="32"/>
      <c r="E146" s="32"/>
      <c r="F146" s="32"/>
      <c r="G146" s="32"/>
      <c r="H146" s="25"/>
      <c r="I146" s="25"/>
    </row>
    <row r="147" spans="1:9" ht="15.75">
      <c r="A147" s="203" t="s">
        <v>170</v>
      </c>
      <c r="B147" s="20" t="s">
        <v>179</v>
      </c>
      <c r="C147" s="32"/>
      <c r="D147" s="32"/>
      <c r="E147" s="32"/>
      <c r="F147" s="32"/>
      <c r="G147" s="32"/>
      <c r="H147" s="25"/>
      <c r="I147" s="25"/>
    </row>
    <row r="148" spans="1:9" ht="15.75">
      <c r="A148" s="203" t="s">
        <v>170</v>
      </c>
      <c r="B148" s="20" t="s">
        <v>180</v>
      </c>
      <c r="C148" s="32"/>
      <c r="D148" s="32"/>
      <c r="E148" s="32"/>
      <c r="F148" s="32"/>
      <c r="G148" s="32"/>
      <c r="H148" s="25"/>
      <c r="I148" s="25"/>
    </row>
    <row r="149" spans="1:9" ht="15.75">
      <c r="A149" s="20"/>
      <c r="B149" s="32"/>
      <c r="C149" s="32"/>
      <c r="D149" s="32"/>
      <c r="E149" s="32"/>
      <c r="F149" s="32"/>
      <c r="G149" s="32"/>
      <c r="H149" s="25"/>
      <c r="I149" s="25"/>
    </row>
    <row r="150" spans="1:9" ht="15">
      <c r="A150" s="18"/>
      <c r="B150" s="25"/>
      <c r="C150" s="25"/>
      <c r="D150" s="25"/>
      <c r="E150" s="25"/>
      <c r="F150" s="25"/>
      <c r="G150" s="25"/>
      <c r="H150" s="25"/>
      <c r="I150" s="25"/>
    </row>
    <row r="151" spans="1:9" ht="18.75">
      <c r="A151" s="114" t="s">
        <v>45</v>
      </c>
      <c r="B151" s="33"/>
      <c r="C151" s="33"/>
      <c r="D151" s="33"/>
      <c r="E151" s="33"/>
      <c r="F151" s="33"/>
      <c r="G151" s="33"/>
      <c r="H151" s="33"/>
      <c r="I151" s="33"/>
    </row>
    <row r="152" spans="1:9" ht="18.75">
      <c r="A152" s="115" t="s">
        <v>46</v>
      </c>
      <c r="B152" s="116">
        <f>C113</f>
        <v>0</v>
      </c>
      <c r="C152" s="115"/>
      <c r="D152" s="115"/>
      <c r="E152" s="115"/>
      <c r="F152" s="33"/>
      <c r="G152" s="33" t="s">
        <v>47</v>
      </c>
      <c r="H152" s="205"/>
      <c r="I152" s="33"/>
    </row>
    <row r="153" spans="1:9" ht="18.7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8.75">
      <c r="A154" s="33" t="s">
        <v>48</v>
      </c>
      <c r="B154" s="205"/>
      <c r="C154" s="33"/>
      <c r="D154" s="33"/>
      <c r="E154" s="33"/>
      <c r="F154" s="33"/>
      <c r="G154" s="33" t="s">
        <v>186</v>
      </c>
      <c r="H154" s="205"/>
      <c r="I154" s="33"/>
    </row>
    <row r="155" spans="1:9" ht="18.75">
      <c r="A155" s="33"/>
      <c r="B155" s="33"/>
      <c r="C155" s="33"/>
      <c r="D155" s="33"/>
      <c r="E155" s="33"/>
      <c r="F155" s="33"/>
      <c r="I155" s="33"/>
    </row>
    <row r="156" spans="1:9" ht="18.75">
      <c r="A156" s="33" t="s">
        <v>104</v>
      </c>
      <c r="B156" s="255"/>
      <c r="C156" s="33"/>
      <c r="D156" s="33"/>
      <c r="E156" s="33"/>
      <c r="F156" s="33"/>
      <c r="G156" s="33" t="s">
        <v>49</v>
      </c>
      <c r="H156" s="205"/>
      <c r="I156" s="33"/>
    </row>
    <row r="157" spans="1:9" ht="18.75">
      <c r="A157" s="115"/>
      <c r="B157" s="33"/>
      <c r="C157" s="33"/>
      <c r="D157" s="33"/>
      <c r="E157" s="33"/>
      <c r="F157" s="33"/>
      <c r="G157" s="33"/>
      <c r="H157" s="33"/>
      <c r="I157" s="33"/>
    </row>
    <row r="158" spans="1:9" ht="18.75">
      <c r="A158" s="33" t="s">
        <v>185</v>
      </c>
      <c r="B158" s="205"/>
      <c r="C158" s="33"/>
      <c r="D158" s="33"/>
      <c r="E158" s="33"/>
      <c r="F158" s="33"/>
      <c r="G158" s="33" t="s">
        <v>50</v>
      </c>
      <c r="H158" s="255"/>
      <c r="I158" s="33"/>
    </row>
    <row r="159" spans="1:9" ht="1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8.75">
      <c r="A161" s="206" t="s">
        <v>51</v>
      </c>
      <c r="B161" s="206">
        <f>A12</f>
        <v>0</v>
      </c>
      <c r="C161" s="137" t="s">
        <v>21</v>
      </c>
      <c r="D161" s="115"/>
      <c r="E161" s="115"/>
      <c r="F161" s="237"/>
      <c r="G161" s="206" t="s">
        <v>51</v>
      </c>
      <c r="H161" s="206">
        <f>A15</f>
        <v>0</v>
      </c>
      <c r="I161" s="137" t="s">
        <v>52</v>
      </c>
    </row>
    <row r="162" spans="1:9" ht="18.75">
      <c r="A162" s="115"/>
      <c r="B162" s="115"/>
      <c r="C162" s="115"/>
      <c r="D162" s="115"/>
      <c r="E162" s="115"/>
      <c r="F162" s="237"/>
      <c r="G162" s="206" t="s">
        <v>51</v>
      </c>
      <c r="H162" s="206">
        <f>H106</f>
        <v>0</v>
      </c>
      <c r="I162" s="139" t="s">
        <v>74</v>
      </c>
    </row>
    <row r="163" spans="1:9" ht="18.75">
      <c r="A163" s="115"/>
      <c r="B163" s="115"/>
      <c r="C163" s="115"/>
      <c r="D163" s="115"/>
      <c r="E163" s="115"/>
      <c r="F163" s="115"/>
      <c r="G163" s="115"/>
      <c r="H163" s="115"/>
      <c r="I163" s="115"/>
    </row>
    <row r="164" spans="1:9" ht="20.25">
      <c r="A164" s="276" t="s">
        <v>0</v>
      </c>
      <c r="B164" s="276"/>
      <c r="C164" s="276"/>
      <c r="D164" s="276"/>
      <c r="E164" s="276"/>
      <c r="F164" s="276"/>
      <c r="G164" s="276"/>
      <c r="H164" s="276"/>
      <c r="I164" s="276"/>
    </row>
    <row r="165" spans="1:9" ht="20.25">
      <c r="A165" s="276" t="str">
        <f>A100</f>
        <v>UFFICIO GIP/GUP</v>
      </c>
      <c r="B165" s="276"/>
      <c r="C165" s="276"/>
      <c r="D165" s="276"/>
      <c r="E165" s="276"/>
      <c r="F165" s="276"/>
      <c r="G165" s="276"/>
      <c r="H165" s="276"/>
      <c r="I165" s="276"/>
    </row>
    <row r="166" spans="1:9" ht="27.75" customHeight="1">
      <c r="A166" s="276" t="s">
        <v>53</v>
      </c>
      <c r="B166" s="276"/>
      <c r="C166" s="276"/>
      <c r="D166" s="276"/>
      <c r="E166" s="276"/>
      <c r="F166" s="276"/>
      <c r="G166" s="276"/>
      <c r="H166" s="276"/>
      <c r="I166" s="276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8.75">
      <c r="A168" s="115" t="s">
        <v>75</v>
      </c>
      <c r="B168" s="140">
        <f>F101</f>
        <v>0</v>
      </c>
      <c r="C168" s="115"/>
      <c r="D168" s="115"/>
      <c r="E168" s="115"/>
      <c r="F168" s="115"/>
      <c r="G168" s="115"/>
      <c r="H168" s="115"/>
      <c r="I168" s="115"/>
    </row>
    <row r="169" spans="1:9" ht="18.75">
      <c r="A169" s="115" t="s">
        <v>116</v>
      </c>
      <c r="B169" s="115"/>
      <c r="C169" s="115"/>
      <c r="D169" s="115"/>
      <c r="E169" s="115"/>
      <c r="F169" s="115"/>
      <c r="H169" s="164">
        <f>C113</f>
        <v>0</v>
      </c>
      <c r="I169" s="115"/>
    </row>
    <row r="170" spans="1:9" ht="18.75">
      <c r="A170" s="115"/>
      <c r="B170" s="115"/>
      <c r="C170" s="115"/>
      <c r="D170" s="115"/>
      <c r="E170" s="115"/>
      <c r="F170" s="115"/>
      <c r="G170" s="115"/>
      <c r="H170" s="115"/>
      <c r="I170" s="115"/>
    </row>
    <row r="171" spans="1:8" ht="18.75">
      <c r="A171" s="115" t="s">
        <v>109</v>
      </c>
      <c r="B171" s="115"/>
      <c r="C171" s="141">
        <f>E12</f>
        <v>0</v>
      </c>
      <c r="D171" s="142"/>
      <c r="E171" s="142"/>
      <c r="F171" s="228"/>
      <c r="G171" s="35">
        <f>G48</f>
        <v>0</v>
      </c>
      <c r="H171" s="33" t="s">
        <v>3</v>
      </c>
    </row>
    <row r="172" spans="1:9" ht="24.75" customHeight="1">
      <c r="A172" s="265" t="s">
        <v>79</v>
      </c>
      <c r="B172" s="265"/>
      <c r="C172" s="265"/>
      <c r="D172" s="265"/>
      <c r="E172" s="265"/>
      <c r="F172" s="265"/>
      <c r="G172" s="265"/>
      <c r="H172" s="265"/>
      <c r="I172" s="265"/>
    </row>
    <row r="173" spans="1:9" ht="18" customHeight="1">
      <c r="A173" s="270" t="s">
        <v>78</v>
      </c>
      <c r="B173" s="270"/>
      <c r="C173" s="238"/>
      <c r="D173" s="238"/>
      <c r="E173" s="238"/>
      <c r="F173" s="238"/>
      <c r="G173" s="238"/>
      <c r="H173" s="238"/>
      <c r="I173" s="238"/>
    </row>
    <row r="174" spans="1:9" ht="75" customHeight="1">
      <c r="A174" s="271" t="str">
        <f>IF(A117=1,B117,IF(A119=1,B119,IF(A121=1,B121)))</f>
        <v>difensore di persona offesa/parte civile ammessa al Patrocinio a spese dello Stato con provvedimento emesso da questo Ufficio in data ______________ (ipotesi ex art. 82 D.P.R. 115/2002)</v>
      </c>
      <c r="B174" s="271"/>
      <c r="C174" s="271"/>
      <c r="D174" s="271"/>
      <c r="E174" s="271"/>
      <c r="F174" s="271"/>
      <c r="G174" s="271"/>
      <c r="H174" s="271"/>
      <c r="I174" s="271"/>
    </row>
    <row r="175" spans="1:9" ht="24.75" customHeight="1">
      <c r="A175" s="265" t="s">
        <v>77</v>
      </c>
      <c r="B175" s="265"/>
      <c r="C175" s="265"/>
      <c r="D175" s="265"/>
      <c r="E175" s="265"/>
      <c r="F175" s="265"/>
      <c r="G175" s="265"/>
      <c r="H175" s="265"/>
      <c r="I175" s="265"/>
    </row>
    <row r="176" spans="1:9" ht="66" customHeight="1">
      <c r="A176" s="268" t="s">
        <v>80</v>
      </c>
      <c r="B176" s="268"/>
      <c r="C176" s="268"/>
      <c r="D176" s="268"/>
      <c r="E176" s="268"/>
      <c r="F176" s="268"/>
      <c r="G176" s="268"/>
      <c r="H176" s="268"/>
      <c r="I176" s="268"/>
    </row>
    <row r="177" spans="1:9" ht="68.25" customHeight="1">
      <c r="A177" s="268" t="s">
        <v>189</v>
      </c>
      <c r="B177" s="268"/>
      <c r="C177" s="268"/>
      <c r="D177" s="268"/>
      <c r="E177" s="268"/>
      <c r="F177" s="268"/>
      <c r="G177" s="268"/>
      <c r="H177" s="268"/>
      <c r="I177" s="268"/>
    </row>
    <row r="178" spans="1:9" ht="36" customHeight="1">
      <c r="A178" s="268" t="s">
        <v>82</v>
      </c>
      <c r="B178" s="268"/>
      <c r="C178" s="268"/>
      <c r="D178" s="268"/>
      <c r="E178" s="268"/>
      <c r="F178" s="268"/>
      <c r="G178" s="268"/>
      <c r="H178" s="268"/>
      <c r="I178" s="268"/>
    </row>
    <row r="179" spans="1:9" ht="20.25" customHeight="1">
      <c r="A179" s="268" t="s">
        <v>81</v>
      </c>
      <c r="B179" s="268"/>
      <c r="C179" s="268"/>
      <c r="D179" s="268"/>
      <c r="E179" s="268"/>
      <c r="F179" s="268"/>
      <c r="G179" s="268"/>
      <c r="H179" s="268"/>
      <c r="I179" s="268"/>
    </row>
    <row r="180" spans="1:9" ht="22.5" customHeight="1">
      <c r="A180" s="265" t="s">
        <v>83</v>
      </c>
      <c r="B180" s="265"/>
      <c r="C180" s="265"/>
      <c r="D180" s="265"/>
      <c r="E180" s="265"/>
      <c r="F180" s="265"/>
      <c r="G180" s="265"/>
      <c r="H180" s="265"/>
      <c r="I180" s="265"/>
    </row>
    <row r="181" spans="1:9" ht="25.5" customHeight="1">
      <c r="A181" s="115" t="s">
        <v>117</v>
      </c>
      <c r="B181" s="198"/>
      <c r="D181" s="115">
        <f>C113</f>
        <v>0</v>
      </c>
      <c r="E181" s="115"/>
      <c r="F181" s="115"/>
      <c r="G181" s="272" t="s">
        <v>168</v>
      </c>
      <c r="H181" s="272"/>
      <c r="I181" s="200">
        <f>I84</f>
        <v>844.8666666666668</v>
      </c>
    </row>
    <row r="182" spans="1:9" ht="18.75">
      <c r="A182" s="173" t="s">
        <v>126</v>
      </c>
      <c r="B182" s="115"/>
      <c r="C182" s="115"/>
      <c r="D182" s="115"/>
      <c r="E182" s="115"/>
      <c r="F182" s="115"/>
      <c r="G182" s="201"/>
      <c r="I182" s="115"/>
    </row>
    <row r="183" spans="1:9" ht="18.75">
      <c r="A183" s="115" t="s">
        <v>169</v>
      </c>
      <c r="B183" s="115"/>
      <c r="C183" s="273">
        <f>I86</f>
        <v>0</v>
      </c>
      <c r="D183" s="273"/>
      <c r="E183" s="173" t="s">
        <v>127</v>
      </c>
      <c r="F183" s="115"/>
      <c r="G183" s="201"/>
      <c r="I183" s="115"/>
    </row>
    <row r="184" spans="1:9" ht="18.75">
      <c r="A184" s="115"/>
      <c r="B184" s="115"/>
      <c r="C184" s="115"/>
      <c r="D184" s="115"/>
      <c r="E184" s="198"/>
      <c r="F184" s="115"/>
      <c r="G184" s="115"/>
      <c r="H184" s="115"/>
      <c r="I184" s="115"/>
    </row>
    <row r="185" spans="1:9" ht="21" customHeight="1">
      <c r="A185" s="269" t="s">
        <v>110</v>
      </c>
      <c r="B185" s="269"/>
      <c r="C185" s="269"/>
      <c r="D185" s="269"/>
      <c r="E185" s="269"/>
      <c r="F185" s="269"/>
      <c r="G185" s="269"/>
      <c r="H185" s="269"/>
      <c r="I185" s="269"/>
    </row>
    <row r="186" spans="1:9" ht="42" customHeight="1">
      <c r="A186" s="269" t="s">
        <v>85</v>
      </c>
      <c r="B186" s="269"/>
      <c r="C186" s="269"/>
      <c r="D186" s="269"/>
      <c r="E186" s="269"/>
      <c r="F186" s="269"/>
      <c r="G186" s="269"/>
      <c r="H186" s="269"/>
      <c r="I186" s="269"/>
    </row>
    <row r="187" spans="1:9" ht="39.75" customHeight="1">
      <c r="A187" s="269" t="s">
        <v>86</v>
      </c>
      <c r="B187" s="269"/>
      <c r="C187" s="269"/>
      <c r="D187" s="269"/>
      <c r="E187" s="269"/>
      <c r="F187" s="269"/>
      <c r="G187" s="269"/>
      <c r="H187" s="269"/>
      <c r="I187" s="269"/>
    </row>
    <row r="188" spans="1:9" ht="24.75" customHeight="1">
      <c r="A188" s="115" t="s">
        <v>54</v>
      </c>
      <c r="B188" s="115"/>
      <c r="C188" s="115"/>
      <c r="D188" s="115"/>
      <c r="E188" s="115"/>
      <c r="F188" s="115"/>
      <c r="G188" s="115"/>
      <c r="H188" s="115"/>
      <c r="I188" s="115"/>
    </row>
    <row r="189" spans="1:9" ht="18.75">
      <c r="A189" s="115"/>
      <c r="B189" s="115"/>
      <c r="C189" s="115"/>
      <c r="D189" s="115"/>
      <c r="E189" s="115"/>
      <c r="F189" s="198"/>
      <c r="G189" s="198"/>
      <c r="H189" s="115" t="s">
        <v>55</v>
      </c>
      <c r="I189" s="115"/>
    </row>
    <row r="190" spans="1:9" ht="17.25" customHeight="1">
      <c r="A190" s="198"/>
      <c r="B190" s="198"/>
      <c r="C190" s="198"/>
      <c r="D190" s="198"/>
      <c r="E190" s="115"/>
      <c r="F190" s="198"/>
      <c r="G190" s="115"/>
      <c r="H190" s="115"/>
      <c r="I190" s="115"/>
    </row>
    <row r="191" spans="1:9" ht="18.75">
      <c r="A191" s="115" t="s">
        <v>107</v>
      </c>
      <c r="B191" s="115"/>
      <c r="C191" s="115"/>
      <c r="D191" s="115"/>
      <c r="E191" s="115"/>
      <c r="F191" s="115"/>
      <c r="G191" s="115"/>
      <c r="H191" s="115"/>
      <c r="I191" s="115"/>
    </row>
    <row r="192" spans="1:9" ht="18.75">
      <c r="A192" s="115" t="s">
        <v>73</v>
      </c>
      <c r="B192" s="115"/>
      <c r="C192" s="115"/>
      <c r="D192" s="115"/>
      <c r="E192" s="115"/>
      <c r="F192" s="115"/>
      <c r="G192" s="115"/>
      <c r="H192" s="115"/>
      <c r="I192" s="115"/>
    </row>
    <row r="193" spans="1:9" ht="18.75">
      <c r="A193" s="115" t="s">
        <v>87</v>
      </c>
      <c r="B193" s="115"/>
      <c r="C193" s="115"/>
      <c r="D193" s="115"/>
      <c r="E193" s="115"/>
      <c r="F193" s="115"/>
      <c r="G193" s="115"/>
      <c r="H193" s="115"/>
      <c r="I193" s="115"/>
    </row>
    <row r="194" spans="1:9" ht="18.75">
      <c r="A194" s="144"/>
      <c r="B194" s="144"/>
      <c r="C194" s="144"/>
      <c r="D194" s="144"/>
      <c r="E194" s="144"/>
      <c r="F194" s="144"/>
      <c r="G194" s="198"/>
      <c r="H194" s="139" t="s">
        <v>56</v>
      </c>
      <c r="I194" s="144"/>
    </row>
    <row r="195" spans="1:9" ht="44.25" customHeight="1">
      <c r="A195" s="15"/>
      <c r="B195" s="14"/>
      <c r="C195" s="14"/>
      <c r="D195" s="14"/>
      <c r="E195" s="14"/>
      <c r="F195" s="14"/>
      <c r="G195" s="23"/>
      <c r="H195" s="23"/>
      <c r="I195" s="14"/>
    </row>
    <row r="196" spans="1:9" ht="23.25" customHeight="1">
      <c r="A196" s="258" t="s">
        <v>88</v>
      </c>
      <c r="B196" s="259"/>
      <c r="C196" s="259"/>
      <c r="D196" s="259"/>
      <c r="E196" s="259"/>
      <c r="F196" s="259"/>
      <c r="G196" s="259"/>
      <c r="H196" s="259"/>
      <c r="I196" s="260"/>
    </row>
    <row r="197" spans="1:9" ht="18.75">
      <c r="A197" s="145" t="s">
        <v>89</v>
      </c>
      <c r="B197" s="115"/>
      <c r="C197" s="115"/>
      <c r="D197" s="115"/>
      <c r="E197" s="115"/>
      <c r="F197" s="115"/>
      <c r="G197" s="115"/>
      <c r="H197" s="115"/>
      <c r="I197" s="146"/>
    </row>
    <row r="198" spans="1:9" ht="19.5" customHeight="1">
      <c r="A198" s="239" t="s">
        <v>105</v>
      </c>
      <c r="B198" s="115"/>
      <c r="C198" s="115"/>
      <c r="D198" s="115"/>
      <c r="E198" s="115"/>
      <c r="F198" s="115"/>
      <c r="G198" s="115"/>
      <c r="H198" s="115"/>
      <c r="I198" s="146"/>
    </row>
    <row r="199" spans="1:9" ht="23.25" customHeight="1">
      <c r="A199" s="239" t="s">
        <v>106</v>
      </c>
      <c r="B199" s="115"/>
      <c r="C199" s="115"/>
      <c r="D199" s="115"/>
      <c r="E199" s="115"/>
      <c r="F199" s="115"/>
      <c r="G199" s="115"/>
      <c r="H199" s="115"/>
      <c r="I199" s="146"/>
    </row>
    <row r="200" spans="1:9" ht="18.75">
      <c r="A200" s="261" t="s">
        <v>90</v>
      </c>
      <c r="B200" s="262"/>
      <c r="C200" s="262"/>
      <c r="D200" s="262"/>
      <c r="E200" s="262"/>
      <c r="F200" s="262"/>
      <c r="G200" s="262"/>
      <c r="H200" s="262"/>
      <c r="I200" s="263"/>
    </row>
    <row r="201" spans="1:9" ht="18.75">
      <c r="A201" s="264" t="s">
        <v>40</v>
      </c>
      <c r="B201" s="265"/>
      <c r="C201" s="265"/>
      <c r="D201" s="265"/>
      <c r="E201" s="265"/>
      <c r="F201" s="265"/>
      <c r="G201" s="265"/>
      <c r="H201" s="265"/>
      <c r="I201" s="266"/>
    </row>
    <row r="202" spans="1:9" ht="18.75">
      <c r="A202" s="145" t="s">
        <v>95</v>
      </c>
      <c r="B202" s="115"/>
      <c r="C202" s="115"/>
      <c r="D202" s="115"/>
      <c r="E202" s="115"/>
      <c r="F202" s="115"/>
      <c r="G202" s="115"/>
      <c r="H202" s="115"/>
      <c r="I202" s="146"/>
    </row>
    <row r="203" spans="1:9" ht="18.75">
      <c r="A203" s="145"/>
      <c r="B203" s="115"/>
      <c r="C203" s="115"/>
      <c r="D203" s="115"/>
      <c r="E203" s="115"/>
      <c r="F203" s="115"/>
      <c r="G203" s="115"/>
      <c r="H203" s="115"/>
      <c r="I203" s="146"/>
    </row>
    <row r="204" spans="1:9" ht="18.75">
      <c r="A204" s="145" t="s">
        <v>91</v>
      </c>
      <c r="B204" s="115"/>
      <c r="C204" s="115"/>
      <c r="D204" s="115"/>
      <c r="E204" s="115"/>
      <c r="F204" s="115"/>
      <c r="G204" s="115"/>
      <c r="H204" s="115"/>
      <c r="I204" s="146"/>
    </row>
    <row r="205" spans="1:9" ht="18.75">
      <c r="A205" s="240"/>
      <c r="B205" s="142"/>
      <c r="C205" s="142"/>
      <c r="D205" s="142"/>
      <c r="E205" s="142"/>
      <c r="F205" s="142"/>
      <c r="G205" s="142"/>
      <c r="H205" s="142" t="s">
        <v>92</v>
      </c>
      <c r="I205" s="241"/>
    </row>
    <row r="206" spans="1:9" ht="63" customHeight="1">
      <c r="A206" s="237"/>
      <c r="B206" s="237"/>
      <c r="C206" s="237"/>
      <c r="D206" s="237"/>
      <c r="E206" s="237"/>
      <c r="F206" s="237"/>
      <c r="G206" s="237"/>
      <c r="H206" s="237"/>
      <c r="I206" s="237"/>
    </row>
    <row r="207" spans="1:9" ht="18.75">
      <c r="A207" s="267" t="s">
        <v>93</v>
      </c>
      <c r="B207" s="267"/>
      <c r="C207" s="267"/>
      <c r="D207" s="267"/>
      <c r="E207" s="267"/>
      <c r="F207" s="267"/>
      <c r="G207" s="267"/>
      <c r="H207" s="267"/>
      <c r="I207" s="267"/>
    </row>
    <row r="208" spans="1:9" ht="18.75">
      <c r="A208" s="242"/>
      <c r="B208" s="243"/>
      <c r="C208" s="243"/>
      <c r="D208" s="243"/>
      <c r="E208" s="243"/>
      <c r="F208" s="243"/>
      <c r="G208" s="243"/>
      <c r="H208" s="243"/>
      <c r="I208" s="244"/>
    </row>
    <row r="209" spans="1:9" ht="18.75">
      <c r="A209" s="245" t="s">
        <v>94</v>
      </c>
      <c r="B209" s="115"/>
      <c r="C209" s="115"/>
      <c r="D209" s="115"/>
      <c r="E209" s="115"/>
      <c r="F209" s="115"/>
      <c r="G209" s="115"/>
      <c r="H209" s="115"/>
      <c r="I209" s="146"/>
    </row>
    <row r="210" spans="1:9" ht="18.75">
      <c r="A210" s="145"/>
      <c r="B210" s="115"/>
      <c r="C210" s="115"/>
      <c r="D210" s="115"/>
      <c r="E210" s="115"/>
      <c r="F210" s="115"/>
      <c r="G210" s="115"/>
      <c r="H210" s="115"/>
      <c r="I210" s="146"/>
    </row>
    <row r="211" spans="1:9" ht="18.75">
      <c r="A211" s="145" t="s">
        <v>91</v>
      </c>
      <c r="B211" s="115"/>
      <c r="C211" s="115"/>
      <c r="D211" s="115"/>
      <c r="E211" s="115"/>
      <c r="F211" s="115"/>
      <c r="G211" s="115"/>
      <c r="H211" s="115"/>
      <c r="I211" s="146"/>
    </row>
    <row r="212" spans="1:9" ht="18.75">
      <c r="A212" s="240"/>
      <c r="B212" s="142"/>
      <c r="C212" s="142"/>
      <c r="D212" s="142"/>
      <c r="E212" s="142"/>
      <c r="F212" s="142"/>
      <c r="G212" s="142"/>
      <c r="H212" s="142" t="s">
        <v>92</v>
      </c>
      <c r="I212" s="241"/>
    </row>
    <row r="213" spans="1:9" ht="18.75">
      <c r="A213" s="237"/>
      <c r="B213" s="237"/>
      <c r="C213" s="237"/>
      <c r="D213" s="237"/>
      <c r="E213" s="237"/>
      <c r="F213" s="237"/>
      <c r="G213" s="237"/>
      <c r="H213" s="237"/>
      <c r="I213" s="237"/>
    </row>
    <row r="214" spans="1:9" ht="15">
      <c r="A214" s="214"/>
      <c r="B214" s="214"/>
      <c r="C214" s="214"/>
      <c r="D214" s="214"/>
      <c r="E214" s="214"/>
      <c r="F214" s="214"/>
      <c r="G214" s="214"/>
      <c r="H214" s="214"/>
      <c r="I214" s="214"/>
    </row>
  </sheetData>
  <sheetProtection password="83AF" sheet="1" selectLockedCells="1"/>
  <mergeCells count="70">
    <mergeCell ref="A1:I1"/>
    <mergeCell ref="A2:I2"/>
    <mergeCell ref="A4:I4"/>
    <mergeCell ref="A5:I5"/>
    <mergeCell ref="A7:I7"/>
    <mergeCell ref="A8:I8"/>
    <mergeCell ref="A9:I9"/>
    <mergeCell ref="A10:B10"/>
    <mergeCell ref="B12:C12"/>
    <mergeCell ref="B13:C13"/>
    <mergeCell ref="B19:E19"/>
    <mergeCell ref="B23:E23"/>
    <mergeCell ref="H23:I23"/>
    <mergeCell ref="B24:E24"/>
    <mergeCell ref="B29:E29"/>
    <mergeCell ref="H29:I29"/>
    <mergeCell ref="B34:E34"/>
    <mergeCell ref="H34:I34"/>
    <mergeCell ref="B35:E35"/>
    <mergeCell ref="A36:I36"/>
    <mergeCell ref="B38:E38"/>
    <mergeCell ref="A40:I40"/>
    <mergeCell ref="A42:I42"/>
    <mergeCell ref="A43:I43"/>
    <mergeCell ref="A44:I44"/>
    <mergeCell ref="A45:I45"/>
    <mergeCell ref="A49:I49"/>
    <mergeCell ref="A52:F52"/>
    <mergeCell ref="A53:F53"/>
    <mergeCell ref="A87:I87"/>
    <mergeCell ref="A93:I93"/>
    <mergeCell ref="A94:I94"/>
    <mergeCell ref="A95:I95"/>
    <mergeCell ref="A99:I99"/>
    <mergeCell ref="A100:I100"/>
    <mergeCell ref="A101:E101"/>
    <mergeCell ref="F101:I101"/>
    <mergeCell ref="A103:I104"/>
    <mergeCell ref="A115:I115"/>
    <mergeCell ref="B117:I117"/>
    <mergeCell ref="B119:I119"/>
    <mergeCell ref="B121:I121"/>
    <mergeCell ref="A122:I122"/>
    <mergeCell ref="A124:I124"/>
    <mergeCell ref="A126:I126"/>
    <mergeCell ref="A129:I129"/>
    <mergeCell ref="A132:B132"/>
    <mergeCell ref="C133:D133"/>
    <mergeCell ref="B135:C135"/>
    <mergeCell ref="A164:I164"/>
    <mergeCell ref="A165:I165"/>
    <mergeCell ref="A166:I166"/>
    <mergeCell ref="A172:I172"/>
    <mergeCell ref="A173:B173"/>
    <mergeCell ref="A174:I174"/>
    <mergeCell ref="A175:I175"/>
    <mergeCell ref="A176:I176"/>
    <mergeCell ref="A177:I177"/>
    <mergeCell ref="A178:I178"/>
    <mergeCell ref="A179:I179"/>
    <mergeCell ref="A180:I180"/>
    <mergeCell ref="A200:I200"/>
    <mergeCell ref="A201:I201"/>
    <mergeCell ref="A207:I207"/>
    <mergeCell ref="G181:H181"/>
    <mergeCell ref="C183:D183"/>
    <mergeCell ref="A185:I185"/>
    <mergeCell ref="A186:I186"/>
    <mergeCell ref="A187:I187"/>
    <mergeCell ref="A196:I196"/>
  </mergeCells>
  <conditionalFormatting sqref="A15 A13">
    <cfRule type="iconSet" priority="3" dxfId="8">
      <iconSet iconSet="3ArrowsGray">
        <cfvo type="percent" val="0"/>
        <cfvo type="percent" val="33"/>
        <cfvo type="percent" val="67"/>
      </iconSet>
    </cfRule>
  </conditionalFormatting>
  <conditionalFormatting sqref="B152">
    <cfRule type="cellIs" priority="2" dxfId="9" operator="equal">
      <formula>"C131"</formula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39131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165</v>
      </c>
      <c r="B8" s="323"/>
      <c r="C8" s="323"/>
      <c r="D8" s="323"/>
      <c r="E8" s="323"/>
      <c r="F8" s="323"/>
      <c r="G8" s="323"/>
      <c r="H8" s="323"/>
      <c r="I8" s="323"/>
    </row>
    <row r="9" spans="1:9" ht="16.5" thickBot="1">
      <c r="A9" s="357"/>
      <c r="B9" s="357"/>
      <c r="C9" s="357"/>
      <c r="D9" s="357"/>
      <c r="E9" s="357"/>
      <c r="F9" s="357"/>
      <c r="G9" s="357"/>
      <c r="H9" s="357"/>
      <c r="I9" s="357"/>
    </row>
    <row r="10" spans="1:9" s="214" customFormat="1" ht="15.75">
      <c r="A10" s="327" t="s">
        <v>1</v>
      </c>
      <c r="B10" s="328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65</v>
      </c>
      <c r="F11" s="16"/>
      <c r="G11" s="16"/>
      <c r="H11" s="16"/>
      <c r="I11" s="126"/>
    </row>
    <row r="12" spans="1:9" s="214" customFormat="1" ht="15.75">
      <c r="A12" s="47"/>
      <c r="B12" s="329" t="s">
        <v>68</v>
      </c>
      <c r="C12" s="330"/>
      <c r="D12" s="213"/>
      <c r="E12" s="43"/>
      <c r="F12" s="215"/>
      <c r="G12" s="215"/>
      <c r="H12" s="216" t="s">
        <v>113</v>
      </c>
      <c r="I12" s="161"/>
    </row>
    <row r="13" spans="1:9" s="214" customFormat="1" ht="15.75">
      <c r="A13" s="217"/>
      <c r="B13" s="331"/>
      <c r="C13" s="332"/>
      <c r="D13" s="213"/>
      <c r="E13" s="44"/>
      <c r="F13" s="218"/>
      <c r="G13" s="218"/>
      <c r="H13" s="216" t="s">
        <v>113</v>
      </c>
      <c r="I13" s="162"/>
    </row>
    <row r="14" spans="1:9" s="214" customFormat="1" ht="15.75">
      <c r="A14" s="46" t="s">
        <v>67</v>
      </c>
      <c r="B14" s="17"/>
      <c r="C14" s="126"/>
      <c r="D14" s="213"/>
      <c r="E14" s="44"/>
      <c r="F14" s="218"/>
      <c r="G14" s="218"/>
      <c r="H14" s="216" t="s">
        <v>113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113</v>
      </c>
      <c r="I15" s="163"/>
    </row>
    <row r="16" spans="1:9" ht="15">
      <c r="A16" s="40" t="s">
        <v>128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112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9" s="214" customFormat="1" ht="15.75">
      <c r="A19" s="209" t="s">
        <v>4</v>
      </c>
      <c r="B19" s="308" t="s">
        <v>5</v>
      </c>
      <c r="C19" s="308"/>
      <c r="D19" s="308"/>
      <c r="E19" s="309"/>
      <c r="F19" s="118"/>
      <c r="G19" s="118"/>
      <c r="H19" s="118"/>
      <c r="I19" s="118"/>
    </row>
    <row r="20" spans="1:9" s="214" customFormat="1" ht="16.5" thickBot="1">
      <c r="A20" s="55">
        <v>0</v>
      </c>
      <c r="B20" s="57"/>
      <c r="C20" s="57" t="s">
        <v>6</v>
      </c>
      <c r="D20" s="133"/>
      <c r="E20" s="121"/>
      <c r="F20" s="14"/>
      <c r="G20" s="120"/>
      <c r="H20" s="120"/>
      <c r="I20" s="120"/>
    </row>
    <row r="21" spans="1:9" ht="15">
      <c r="A21" s="40" t="s">
        <v>166</v>
      </c>
      <c r="B21" s="9"/>
      <c r="C21" s="9"/>
      <c r="D21" s="9"/>
      <c r="E21" s="9"/>
      <c r="F21" s="9"/>
      <c r="G21" s="9"/>
      <c r="H21" s="9"/>
      <c r="I21" s="9"/>
    </row>
    <row r="22" spans="1:9" ht="15" customHeight="1" thickBot="1">
      <c r="A22" s="159"/>
      <c r="B22" s="159"/>
      <c r="C22" s="159"/>
      <c r="D22" s="159"/>
      <c r="E22" s="159"/>
      <c r="F22" s="159"/>
      <c r="G22" s="159"/>
      <c r="H22" s="159"/>
      <c r="I22" s="159"/>
    </row>
    <row r="23" spans="1:10" ht="15.75">
      <c r="A23" s="178" t="s">
        <v>20</v>
      </c>
      <c r="B23" s="54"/>
      <c r="C23" s="179">
        <f>A12</f>
        <v>0</v>
      </c>
      <c r="D23" s="180" t="s">
        <v>21</v>
      </c>
      <c r="E23" s="227"/>
      <c r="F23" s="179">
        <f>A15</f>
        <v>0</v>
      </c>
      <c r="G23" s="180" t="s">
        <v>67</v>
      </c>
      <c r="H23" s="182">
        <f>B13</f>
        <v>0</v>
      </c>
      <c r="I23" s="177" t="s">
        <v>69</v>
      </c>
      <c r="J23" s="256"/>
    </row>
    <row r="24" spans="1:9" ht="10.5" customHeight="1">
      <c r="A24" s="86"/>
      <c r="B24" s="20"/>
      <c r="C24" s="20"/>
      <c r="D24" s="4"/>
      <c r="E24" s="4"/>
      <c r="F24" s="20"/>
      <c r="G24" s="20"/>
      <c r="H24" s="20"/>
      <c r="I24" s="82"/>
    </row>
    <row r="25" spans="1:9" ht="15.75">
      <c r="A25" s="86" t="s">
        <v>22</v>
      </c>
      <c r="B25" s="20"/>
      <c r="C25" s="21">
        <f>E12</f>
        <v>0</v>
      </c>
      <c r="D25" s="21"/>
      <c r="E25" s="21"/>
      <c r="F25" s="21"/>
      <c r="G25" s="246"/>
      <c r="H25" s="25" t="s">
        <v>3</v>
      </c>
      <c r="I25" s="82"/>
    </row>
    <row r="26" spans="1:9" ht="15">
      <c r="A26" s="296" t="s">
        <v>140</v>
      </c>
      <c r="B26" s="297"/>
      <c r="C26" s="297"/>
      <c r="D26" s="297"/>
      <c r="E26" s="297"/>
      <c r="F26" s="297"/>
      <c r="G26" s="297"/>
      <c r="H26" s="297"/>
      <c r="I26" s="298"/>
    </row>
    <row r="27" spans="1:9" ht="18.75" customHeight="1">
      <c r="A27" s="74" t="s">
        <v>23</v>
      </c>
      <c r="B27" s="75"/>
      <c r="C27" s="75"/>
      <c r="D27" s="75"/>
      <c r="E27" s="75"/>
      <c r="F27" s="229"/>
      <c r="G27" s="76" t="s">
        <v>146</v>
      </c>
      <c r="H27" s="77"/>
      <c r="I27" s="78"/>
    </row>
    <row r="28" spans="1:9" ht="15.75">
      <c r="A28" s="79" t="s">
        <v>167</v>
      </c>
      <c r="B28" s="80"/>
      <c r="C28" s="80"/>
      <c r="D28" s="80"/>
      <c r="E28" s="80"/>
      <c r="F28" s="4"/>
      <c r="G28" s="186">
        <v>430</v>
      </c>
      <c r="H28" s="20"/>
      <c r="I28" s="82"/>
    </row>
    <row r="29" spans="1:9" ht="44.25" customHeight="1">
      <c r="A29" s="292" t="s">
        <v>118</v>
      </c>
      <c r="B29" s="293"/>
      <c r="C29" s="293"/>
      <c r="D29" s="293"/>
      <c r="E29" s="293"/>
      <c r="F29" s="293"/>
      <c r="G29" s="81">
        <f>LOOKUP(A20,{0,1},{0,300})</f>
        <v>0</v>
      </c>
      <c r="H29" s="20"/>
      <c r="I29" s="82"/>
    </row>
    <row r="30" spans="1:9" ht="15.75">
      <c r="A30" s="294"/>
      <c r="B30" s="295"/>
      <c r="C30" s="295"/>
      <c r="D30" s="295"/>
      <c r="E30" s="295"/>
      <c r="F30" s="295"/>
      <c r="G30" s="81"/>
      <c r="H30" s="20"/>
      <c r="I30" s="82"/>
    </row>
    <row r="31" spans="1:9" ht="18" customHeight="1">
      <c r="A31" s="292" t="s">
        <v>26</v>
      </c>
      <c r="B31" s="293"/>
      <c r="C31" s="293"/>
      <c r="D31" s="293"/>
      <c r="E31" s="293"/>
      <c r="F31" s="293"/>
      <c r="G31" s="187">
        <v>200</v>
      </c>
      <c r="H31" s="81"/>
      <c r="I31" s="83"/>
    </row>
    <row r="32" spans="1:9" ht="16.5" thickBot="1">
      <c r="A32" s="74" t="s">
        <v>27</v>
      </c>
      <c r="B32" s="22"/>
      <c r="C32" s="22"/>
      <c r="D32" s="22"/>
      <c r="E32" s="22"/>
      <c r="F32" s="229"/>
      <c r="G32" s="84">
        <f>SUM(G28:G31)</f>
        <v>630</v>
      </c>
      <c r="H32" s="84"/>
      <c r="I32" s="85">
        <f>+G32</f>
        <v>630</v>
      </c>
    </row>
    <row r="33" spans="1:9" ht="16.5" thickBot="1">
      <c r="A33" s="86"/>
      <c r="B33" s="20"/>
      <c r="C33" s="20"/>
      <c r="D33" s="20"/>
      <c r="E33" s="20"/>
      <c r="F33" s="4"/>
      <c r="G33" s="92"/>
      <c r="H33" s="18" t="s">
        <v>31</v>
      </c>
      <c r="I33" s="94">
        <f>G32-(G32/3)</f>
        <v>420</v>
      </c>
    </row>
    <row r="34" spans="1:9" ht="16.5" thickBot="1">
      <c r="A34" s="30"/>
      <c r="B34" s="20"/>
      <c r="C34" s="20"/>
      <c r="D34" s="20"/>
      <c r="E34" s="20"/>
      <c r="F34" s="20"/>
      <c r="G34" s="92"/>
      <c r="H34" s="20"/>
      <c r="I34" s="95"/>
    </row>
    <row r="35" spans="1:9" ht="16.5" thickBot="1">
      <c r="A35" s="86" t="s">
        <v>119</v>
      </c>
      <c r="B35" s="4"/>
      <c r="C35" s="20"/>
      <c r="D35" s="20"/>
      <c r="E35" s="20"/>
      <c r="F35" s="183">
        <v>0</v>
      </c>
      <c r="G35" s="20" t="s">
        <v>6</v>
      </c>
      <c r="H35" s="20"/>
      <c r="I35" s="96">
        <f>LOOKUP(F35,{0,1},{0,290})</f>
        <v>0</v>
      </c>
    </row>
    <row r="36" spans="1:9" ht="15.75" thickBot="1">
      <c r="A36" s="29" t="s">
        <v>137</v>
      </c>
      <c r="B36" s="4"/>
      <c r="C36" s="27"/>
      <c r="D36" s="27"/>
      <c r="E36" s="27"/>
      <c r="F36" s="27"/>
      <c r="G36" s="27"/>
      <c r="H36" s="27"/>
      <c r="I36" s="62"/>
    </row>
    <row r="37" spans="1:9" ht="16.5" thickBot="1">
      <c r="A37" s="86" t="s">
        <v>33</v>
      </c>
      <c r="B37" s="4"/>
      <c r="C37" s="93"/>
      <c r="D37" s="93"/>
      <c r="E37" s="93"/>
      <c r="F37" s="93"/>
      <c r="G37" s="93"/>
      <c r="H37" s="93"/>
      <c r="I37" s="99">
        <f>SUM(I33:I35)</f>
        <v>420</v>
      </c>
    </row>
    <row r="38" spans="1:9" ht="9" customHeight="1" thickBot="1">
      <c r="A38" s="86"/>
      <c r="B38" s="4"/>
      <c r="C38" s="93"/>
      <c r="D38" s="93"/>
      <c r="E38" s="93"/>
      <c r="F38" s="93"/>
      <c r="G38" s="93"/>
      <c r="H38" s="93"/>
      <c r="I38" s="100"/>
    </row>
    <row r="39" spans="1:9" ht="16.5" thickBot="1">
      <c r="A39" s="86" t="s">
        <v>34</v>
      </c>
      <c r="B39" s="4"/>
      <c r="C39" s="93"/>
      <c r="D39" s="93"/>
      <c r="E39" s="93"/>
      <c r="F39" s="93"/>
      <c r="G39" s="93"/>
      <c r="H39" s="93"/>
      <c r="I39" s="99">
        <f>I37*15/100</f>
        <v>63</v>
      </c>
    </row>
    <row r="40" spans="1:9" ht="9" customHeight="1" thickBot="1">
      <c r="A40" s="86"/>
      <c r="B40" s="4"/>
      <c r="C40" s="93"/>
      <c r="D40" s="93"/>
      <c r="E40" s="93"/>
      <c r="F40" s="93"/>
      <c r="G40" s="93"/>
      <c r="H40" s="93"/>
      <c r="I40" s="100"/>
    </row>
    <row r="41" spans="1:9" ht="16.5" thickBot="1">
      <c r="A41" s="86" t="s">
        <v>35</v>
      </c>
      <c r="B41" s="4"/>
      <c r="C41" s="93"/>
      <c r="D41" s="93"/>
      <c r="E41" s="93"/>
      <c r="F41" s="93"/>
      <c r="G41" s="93"/>
      <c r="H41" s="93"/>
      <c r="I41" s="99">
        <f>I37+I39</f>
        <v>483</v>
      </c>
    </row>
    <row r="42" spans="1:9" ht="16.5" thickBot="1">
      <c r="A42" s="101" t="s">
        <v>36</v>
      </c>
      <c r="B42" s="230"/>
      <c r="C42" s="57"/>
      <c r="D42" s="57"/>
      <c r="E42" s="57"/>
      <c r="F42" s="57"/>
      <c r="G42" s="57"/>
      <c r="H42" s="57"/>
      <c r="I42" s="59"/>
    </row>
    <row r="43" spans="1:9" ht="16.5" thickBot="1">
      <c r="A43" s="101" t="s">
        <v>150</v>
      </c>
      <c r="B43" s="4"/>
      <c r="C43" s="20"/>
      <c r="D43" s="20"/>
      <c r="E43" s="20"/>
      <c r="F43" s="20"/>
      <c r="G43" s="20"/>
      <c r="H43" s="20"/>
      <c r="I43" s="248"/>
    </row>
    <row r="44" spans="1:9" ht="15">
      <c r="A44" s="299" t="s">
        <v>37</v>
      </c>
      <c r="B44" s="300"/>
      <c r="C44" s="300"/>
      <c r="D44" s="300"/>
      <c r="E44" s="300"/>
      <c r="F44" s="300"/>
      <c r="G44" s="300"/>
      <c r="H44" s="300"/>
      <c r="I44" s="301"/>
    </row>
    <row r="45" spans="1:9" ht="15">
      <c r="A45" s="171" t="s">
        <v>122</v>
      </c>
      <c r="B45" s="169"/>
      <c r="C45" s="169"/>
      <c r="D45" s="169"/>
      <c r="E45" s="169"/>
      <c r="F45" s="169"/>
      <c r="G45" s="169"/>
      <c r="H45" s="169"/>
      <c r="I45" s="170"/>
    </row>
    <row r="46" spans="1:9" ht="15.75" thickBot="1">
      <c r="A46" s="66" t="s">
        <v>97</v>
      </c>
      <c r="B46" s="67"/>
      <c r="C46" s="67"/>
      <c r="D46" s="67"/>
      <c r="E46" s="67"/>
      <c r="F46" s="67"/>
      <c r="G46" s="67"/>
      <c r="H46" s="67"/>
      <c r="I46" s="68"/>
    </row>
    <row r="47" spans="1:9" ht="21.75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35.25" customHeight="1">
      <c r="A48" s="282" t="s">
        <v>0</v>
      </c>
      <c r="B48" s="282"/>
      <c r="C48" s="282"/>
      <c r="D48" s="282"/>
      <c r="E48" s="282"/>
      <c r="F48" s="282"/>
      <c r="G48" s="282"/>
      <c r="H48" s="282"/>
      <c r="I48" s="282"/>
    </row>
    <row r="49" spans="1:9" ht="22.5">
      <c r="A49" s="356" t="str">
        <f>A5</f>
        <v>UFFICIO GIP/GUP</v>
      </c>
      <c r="B49" s="356"/>
      <c r="C49" s="356"/>
      <c r="D49" s="356"/>
      <c r="E49" s="356"/>
      <c r="F49" s="356"/>
      <c r="G49" s="356"/>
      <c r="H49" s="356"/>
      <c r="I49" s="356"/>
    </row>
    <row r="50" spans="1:9" ht="24.75" customHeight="1">
      <c r="A50" s="284" t="s">
        <v>102</v>
      </c>
      <c r="B50" s="284"/>
      <c r="C50" s="284"/>
      <c r="D50" s="284"/>
      <c r="E50" s="284"/>
      <c r="F50" s="285"/>
      <c r="G50" s="285"/>
      <c r="H50" s="285"/>
      <c r="I50" s="285"/>
    </row>
    <row r="51" spans="1:9" ht="16.5" thickBot="1">
      <c r="A51" s="231"/>
      <c r="B51" s="231"/>
      <c r="C51" s="231"/>
      <c r="D51" s="231"/>
      <c r="E51" s="231"/>
      <c r="F51" s="231"/>
      <c r="G51" s="231"/>
      <c r="H51" s="231"/>
      <c r="I51" s="231"/>
    </row>
    <row r="52" spans="1:9" ht="37.5" customHeight="1">
      <c r="A52" s="286" t="s">
        <v>103</v>
      </c>
      <c r="B52" s="287"/>
      <c r="C52" s="287"/>
      <c r="D52" s="287"/>
      <c r="E52" s="287"/>
      <c r="F52" s="287"/>
      <c r="G52" s="287"/>
      <c r="H52" s="287"/>
      <c r="I52" s="288"/>
    </row>
    <row r="53" spans="1:9" ht="24.75" customHeight="1" thickBot="1">
      <c r="A53" s="289"/>
      <c r="B53" s="290"/>
      <c r="C53" s="290"/>
      <c r="D53" s="290"/>
      <c r="E53" s="290"/>
      <c r="F53" s="290"/>
      <c r="G53" s="290"/>
      <c r="H53" s="290"/>
      <c r="I53" s="291"/>
    </row>
    <row r="54" spans="1:9" ht="15">
      <c r="A54" s="122"/>
      <c r="B54" s="122"/>
      <c r="C54" s="122"/>
      <c r="D54" s="122"/>
      <c r="E54" s="18"/>
      <c r="F54" s="18"/>
      <c r="G54" s="122"/>
      <c r="H54" s="122"/>
      <c r="I54" s="122"/>
    </row>
    <row r="55" spans="1:9" ht="30" customHeight="1">
      <c r="A55" s="33" t="s">
        <v>101</v>
      </c>
      <c r="B55" s="198"/>
      <c r="C55" s="103">
        <f>A12</f>
        <v>0</v>
      </c>
      <c r="D55" s="33" t="s">
        <v>21</v>
      </c>
      <c r="E55" s="104"/>
      <c r="F55" s="103">
        <f>A15</f>
        <v>0</v>
      </c>
      <c r="G55" s="33" t="s">
        <v>67</v>
      </c>
      <c r="H55" s="105">
        <f>B13</f>
        <v>0</v>
      </c>
      <c r="I55" s="33" t="s">
        <v>69</v>
      </c>
    </row>
    <row r="56" spans="1:9" ht="18.75">
      <c r="A56" s="115"/>
      <c r="B56" s="115"/>
      <c r="C56" s="106"/>
      <c r="D56" s="106"/>
      <c r="E56" s="106"/>
      <c r="F56" s="106"/>
      <c r="G56" s="106"/>
      <c r="H56" s="106"/>
      <c r="I56" s="106"/>
    </row>
    <row r="57" spans="1:9" ht="18.75">
      <c r="A57" s="33" t="s">
        <v>114</v>
      </c>
      <c r="B57" s="33">
        <f>E12</f>
        <v>0</v>
      </c>
      <c r="C57" s="115"/>
      <c r="D57" s="33"/>
      <c r="G57" s="33" t="s">
        <v>113</v>
      </c>
      <c r="H57" s="33">
        <f>I12</f>
        <v>0</v>
      </c>
      <c r="I57" s="32"/>
    </row>
    <row r="58" spans="1:9" ht="18.75">
      <c r="A58" s="33"/>
      <c r="B58" s="35">
        <f>E13</f>
        <v>0</v>
      </c>
      <c r="C58" s="115"/>
      <c r="D58" s="33"/>
      <c r="G58" s="33" t="s">
        <v>113</v>
      </c>
      <c r="H58" s="33">
        <f>I13</f>
        <v>0</v>
      </c>
      <c r="I58" s="32"/>
    </row>
    <row r="59" spans="1:9" ht="18.75">
      <c r="A59" s="33"/>
      <c r="B59" s="35">
        <f>E14</f>
        <v>0</v>
      </c>
      <c r="C59" s="115"/>
      <c r="D59" s="33"/>
      <c r="G59" s="33" t="s">
        <v>113</v>
      </c>
      <c r="H59" s="33">
        <f>I14</f>
        <v>0</v>
      </c>
      <c r="I59" s="32"/>
    </row>
    <row r="60" spans="1:9" ht="18.75">
      <c r="A60" s="33"/>
      <c r="B60" s="35">
        <f>E15</f>
        <v>0</v>
      </c>
      <c r="C60" s="115"/>
      <c r="D60" s="33"/>
      <c r="G60" s="33" t="s">
        <v>113</v>
      </c>
      <c r="H60" s="33">
        <f>I15</f>
        <v>0</v>
      </c>
      <c r="I60" s="32"/>
    </row>
    <row r="62" spans="1:9" ht="18.75">
      <c r="A62" s="33" t="s">
        <v>115</v>
      </c>
      <c r="C62" s="249"/>
      <c r="D62" s="33"/>
      <c r="E62" s="115"/>
      <c r="F62" s="107" t="s">
        <v>76</v>
      </c>
      <c r="G62" s="250"/>
      <c r="H62" s="33"/>
      <c r="I62" s="33"/>
    </row>
    <row r="64" spans="1:9" ht="18.75">
      <c r="A64" s="265" t="s">
        <v>70</v>
      </c>
      <c r="B64" s="265"/>
      <c r="C64" s="265"/>
      <c r="D64" s="265"/>
      <c r="E64" s="265"/>
      <c r="F64" s="265"/>
      <c r="G64" s="265"/>
      <c r="H64" s="265"/>
      <c r="I64" s="265"/>
    </row>
    <row r="65" spans="1:9" ht="18.75">
      <c r="A65" s="232"/>
      <c r="B65" s="232"/>
      <c r="C65" s="232"/>
      <c r="D65" s="232"/>
      <c r="E65" s="232"/>
      <c r="F65" s="232"/>
      <c r="G65" s="232"/>
      <c r="H65" s="232"/>
      <c r="I65" s="232"/>
    </row>
    <row r="66" spans="1:9" ht="40.5" customHeight="1">
      <c r="A66" s="157"/>
      <c r="B66" s="277" t="s">
        <v>71</v>
      </c>
      <c r="C66" s="277"/>
      <c r="D66" s="277"/>
      <c r="E66" s="277"/>
      <c r="F66" s="277"/>
      <c r="G66" s="277"/>
      <c r="H66" s="277"/>
      <c r="I66" s="277"/>
    </row>
    <row r="67" spans="1:9" ht="17.25" customHeight="1">
      <c r="A67" s="233" t="s">
        <v>73</v>
      </c>
      <c r="B67" s="211"/>
      <c r="C67" s="211"/>
      <c r="D67" s="211"/>
      <c r="E67" s="211"/>
      <c r="F67" s="211"/>
      <c r="G67" s="211"/>
      <c r="H67" s="211"/>
      <c r="I67" s="211"/>
    </row>
    <row r="68" spans="1:9" ht="54" customHeight="1">
      <c r="A68" s="157">
        <v>1</v>
      </c>
      <c r="B68" s="277" t="s">
        <v>72</v>
      </c>
      <c r="C68" s="277"/>
      <c r="D68" s="277"/>
      <c r="E68" s="277"/>
      <c r="F68" s="277"/>
      <c r="G68" s="277"/>
      <c r="H68" s="277"/>
      <c r="I68" s="277"/>
    </row>
    <row r="69" spans="1:9" ht="18.75">
      <c r="A69" s="233" t="s">
        <v>73</v>
      </c>
      <c r="B69" s="234"/>
      <c r="C69" s="234"/>
      <c r="D69" s="234"/>
      <c r="E69" s="234"/>
      <c r="F69" s="234"/>
      <c r="G69" s="234"/>
      <c r="H69" s="234"/>
      <c r="I69" s="234"/>
    </row>
    <row r="70" spans="1:9" ht="72" customHeight="1">
      <c r="A70" s="157"/>
      <c r="B70" s="278" t="s">
        <v>187</v>
      </c>
      <c r="C70" s="278"/>
      <c r="D70" s="278"/>
      <c r="E70" s="278"/>
      <c r="F70" s="278"/>
      <c r="G70" s="278"/>
      <c r="H70" s="278"/>
      <c r="I70" s="278"/>
    </row>
    <row r="71" spans="1:9" ht="18.75" customHeight="1">
      <c r="A71" s="281" t="s">
        <v>181</v>
      </c>
      <c r="B71" s="281"/>
      <c r="C71" s="281"/>
      <c r="D71" s="281"/>
      <c r="E71" s="281"/>
      <c r="F71" s="281"/>
      <c r="G71" s="281"/>
      <c r="H71" s="281"/>
      <c r="I71" s="281"/>
    </row>
    <row r="72" spans="1:9" ht="14.25" customHeight="1">
      <c r="A72" s="235"/>
      <c r="B72" s="111"/>
      <c r="C72" s="111"/>
      <c r="D72" s="111"/>
      <c r="E72" s="111"/>
      <c r="F72" s="112"/>
      <c r="G72" s="111"/>
      <c r="H72" s="235"/>
      <c r="I72" s="235"/>
    </row>
    <row r="73" spans="1:9" ht="18.75">
      <c r="A73" s="279" t="s">
        <v>40</v>
      </c>
      <c r="B73" s="279"/>
      <c r="C73" s="279"/>
      <c r="D73" s="279"/>
      <c r="E73" s="279"/>
      <c r="F73" s="279"/>
      <c r="G73" s="279"/>
      <c r="H73" s="279"/>
      <c r="I73" s="279"/>
    </row>
    <row r="74" spans="1:9" ht="14.25" customHeight="1">
      <c r="A74" s="207"/>
      <c r="B74" s="207"/>
      <c r="C74" s="207"/>
      <c r="D74" s="207"/>
      <c r="E74" s="207"/>
      <c r="F74" s="207"/>
      <c r="G74" s="207"/>
      <c r="H74" s="207"/>
      <c r="I74" s="207"/>
    </row>
    <row r="75" spans="1:9" ht="43.5" customHeight="1">
      <c r="A75" s="280" t="s">
        <v>188</v>
      </c>
      <c r="B75" s="280"/>
      <c r="C75" s="280"/>
      <c r="D75" s="280"/>
      <c r="E75" s="280"/>
      <c r="F75" s="280"/>
      <c r="G75" s="280"/>
      <c r="H75" s="280"/>
      <c r="I75" s="280"/>
    </row>
    <row r="76" spans="1:9" ht="29.25" customHeight="1">
      <c r="A76" s="35" t="s">
        <v>96</v>
      </c>
      <c r="B76" s="33"/>
      <c r="C76" s="33"/>
      <c r="D76" s="33"/>
      <c r="E76" s="33"/>
      <c r="F76" s="33"/>
      <c r="G76" s="33"/>
      <c r="H76" s="33"/>
      <c r="I76" s="33"/>
    </row>
    <row r="77" spans="1:9" ht="14.25" customHeight="1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8.75">
      <c r="A78" s="279" t="s">
        <v>41</v>
      </c>
      <c r="B78" s="279"/>
      <c r="C78" s="279"/>
      <c r="D78" s="279"/>
      <c r="E78" s="279"/>
      <c r="F78" s="279"/>
      <c r="G78" s="279"/>
      <c r="H78" s="279"/>
      <c r="I78" s="279"/>
    </row>
    <row r="79" spans="1:9" ht="14.2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8.75">
      <c r="A80" s="33" t="s">
        <v>123</v>
      </c>
      <c r="B80" s="33"/>
      <c r="C80" s="33"/>
      <c r="D80" s="33"/>
      <c r="E80" s="33"/>
      <c r="F80" s="33"/>
      <c r="G80" s="33"/>
      <c r="H80" s="33"/>
      <c r="I80" s="33"/>
    </row>
    <row r="81" spans="1:9" ht="18.75">
      <c r="A81" s="274">
        <f>I41</f>
        <v>483</v>
      </c>
      <c r="B81" s="274"/>
      <c r="C81" s="33" t="s">
        <v>42</v>
      </c>
      <c r="D81" s="172"/>
      <c r="F81" s="33"/>
      <c r="G81" s="33"/>
      <c r="H81" s="33"/>
      <c r="I81" s="33"/>
    </row>
    <row r="82" spans="1:9" ht="18.75">
      <c r="A82" s="33" t="s">
        <v>124</v>
      </c>
      <c r="B82" s="33"/>
      <c r="C82" s="274">
        <f>I43</f>
        <v>0</v>
      </c>
      <c r="D82" s="274"/>
      <c r="E82" s="33" t="s">
        <v>84</v>
      </c>
      <c r="F82" s="33"/>
      <c r="G82" s="33"/>
      <c r="H82" s="33"/>
      <c r="I82" s="33"/>
    </row>
    <row r="83" spans="1:9" ht="18.75">
      <c r="A83" s="33"/>
      <c r="B83" s="33"/>
      <c r="C83" s="113"/>
      <c r="D83" s="33"/>
      <c r="E83" s="33"/>
      <c r="F83" s="33"/>
      <c r="G83" s="33"/>
      <c r="H83" s="33"/>
      <c r="I83" s="33"/>
    </row>
    <row r="84" spans="1:9" ht="18.75">
      <c r="A84" s="33" t="s">
        <v>43</v>
      </c>
      <c r="B84" s="275"/>
      <c r="C84" s="275"/>
      <c r="D84" s="33"/>
      <c r="E84" s="33"/>
      <c r="F84" s="33"/>
      <c r="G84" s="33"/>
      <c r="H84" s="33"/>
      <c r="I84" s="33"/>
    </row>
    <row r="85" spans="1:9" ht="18.75">
      <c r="A85" s="33"/>
      <c r="B85" s="236"/>
      <c r="C85" s="236"/>
      <c r="D85" s="33"/>
      <c r="E85" s="33"/>
      <c r="F85" s="107" t="s">
        <v>125</v>
      </c>
      <c r="G85" s="35">
        <f>C62</f>
        <v>0</v>
      </c>
      <c r="H85" s="33"/>
      <c r="I85" s="33"/>
    </row>
    <row r="86" spans="1:9" ht="18.75">
      <c r="A86" s="33"/>
      <c r="B86" s="33"/>
      <c r="C86" s="33"/>
      <c r="D86" s="33"/>
      <c r="E86" s="115"/>
      <c r="F86" s="115"/>
      <c r="H86" s="33"/>
      <c r="I86" s="33"/>
    </row>
    <row r="87" spans="1:9" ht="32.25" customHeight="1">
      <c r="A87" s="37" t="s">
        <v>44</v>
      </c>
      <c r="B87" s="25"/>
      <c r="C87" s="25"/>
      <c r="D87" s="25"/>
      <c r="E87" s="25"/>
      <c r="F87" s="25"/>
      <c r="G87" s="25"/>
      <c r="H87" s="25"/>
      <c r="I87" s="25"/>
    </row>
    <row r="88" spans="1:9" ht="15.75">
      <c r="A88" s="203" t="s">
        <v>170</v>
      </c>
      <c r="B88" s="20" t="s">
        <v>171</v>
      </c>
      <c r="C88" s="32"/>
      <c r="D88" s="32"/>
      <c r="E88" s="32"/>
      <c r="F88" s="32"/>
      <c r="G88" s="32"/>
      <c r="H88" s="25"/>
      <c r="I88" s="25"/>
    </row>
    <row r="89" spans="1:9" ht="15.75">
      <c r="A89" s="203" t="s">
        <v>170</v>
      </c>
      <c r="B89" s="20" t="s">
        <v>172</v>
      </c>
      <c r="C89" s="32"/>
      <c r="D89" s="32"/>
      <c r="E89" s="32"/>
      <c r="F89" s="32"/>
      <c r="G89" s="32"/>
      <c r="H89" s="25"/>
      <c r="I89" s="25"/>
    </row>
    <row r="90" spans="1:9" ht="15.75">
      <c r="A90" s="203" t="s">
        <v>170</v>
      </c>
      <c r="B90" s="20" t="s">
        <v>173</v>
      </c>
      <c r="C90" s="32"/>
      <c r="D90" s="32"/>
      <c r="E90" s="32"/>
      <c r="F90" s="32"/>
      <c r="G90" s="32"/>
      <c r="H90" s="25"/>
      <c r="I90" s="25"/>
    </row>
    <row r="91" spans="1:9" ht="15.75">
      <c r="A91" s="203" t="s">
        <v>170</v>
      </c>
      <c r="B91" s="20" t="s">
        <v>174</v>
      </c>
      <c r="C91" s="32"/>
      <c r="D91" s="32"/>
      <c r="E91" s="32"/>
      <c r="F91" s="32"/>
      <c r="G91" s="32"/>
      <c r="H91" s="25"/>
      <c r="I91" s="25"/>
    </row>
    <row r="92" spans="1:9" ht="15.75">
      <c r="A92" s="203" t="s">
        <v>170</v>
      </c>
      <c r="B92" s="20" t="s">
        <v>175</v>
      </c>
      <c r="C92" s="32"/>
      <c r="D92" s="32"/>
      <c r="E92" s="32"/>
      <c r="F92" s="32"/>
      <c r="G92" s="32"/>
      <c r="H92" s="25"/>
      <c r="I92" s="25"/>
    </row>
    <row r="93" spans="1:9" ht="15.75">
      <c r="A93" s="203" t="s">
        <v>170</v>
      </c>
      <c r="B93" s="20" t="s">
        <v>176</v>
      </c>
      <c r="C93" s="32"/>
      <c r="D93" s="32"/>
      <c r="E93" s="32"/>
      <c r="F93" s="32"/>
      <c r="G93" s="32"/>
      <c r="H93" s="25"/>
      <c r="I93" s="25"/>
    </row>
    <row r="94" spans="1:9" ht="15.75">
      <c r="A94" s="203" t="s">
        <v>170</v>
      </c>
      <c r="B94" s="20" t="s">
        <v>177</v>
      </c>
      <c r="C94" s="32"/>
      <c r="D94" s="32"/>
      <c r="E94" s="32"/>
      <c r="F94" s="32"/>
      <c r="G94" s="32"/>
      <c r="H94" s="25"/>
      <c r="I94" s="25"/>
    </row>
    <row r="95" spans="1:9" ht="15.75">
      <c r="A95" s="203" t="s">
        <v>170</v>
      </c>
      <c r="B95" s="20" t="s">
        <v>178</v>
      </c>
      <c r="C95" s="32"/>
      <c r="D95" s="32"/>
      <c r="E95" s="32"/>
      <c r="F95" s="32"/>
      <c r="G95" s="32"/>
      <c r="H95" s="25"/>
      <c r="I95" s="25"/>
    </row>
    <row r="96" spans="1:9" ht="15.75">
      <c r="A96" s="203" t="s">
        <v>170</v>
      </c>
      <c r="B96" s="20" t="s">
        <v>179</v>
      </c>
      <c r="C96" s="32"/>
      <c r="D96" s="32"/>
      <c r="E96" s="32"/>
      <c r="F96" s="32"/>
      <c r="G96" s="32"/>
      <c r="H96" s="25"/>
      <c r="I96" s="25"/>
    </row>
    <row r="97" spans="1:9" ht="15.75">
      <c r="A97" s="203" t="s">
        <v>170</v>
      </c>
      <c r="B97" s="20" t="s">
        <v>180</v>
      </c>
      <c r="C97" s="32"/>
      <c r="D97" s="32"/>
      <c r="E97" s="32"/>
      <c r="F97" s="32"/>
      <c r="G97" s="32"/>
      <c r="H97" s="25"/>
      <c r="I97" s="25"/>
    </row>
    <row r="98" spans="1:9" ht="15.75">
      <c r="A98" s="20"/>
      <c r="B98" s="32"/>
      <c r="C98" s="32"/>
      <c r="D98" s="32"/>
      <c r="E98" s="32"/>
      <c r="F98" s="32"/>
      <c r="G98" s="32"/>
      <c r="H98" s="25"/>
      <c r="I98" s="25"/>
    </row>
    <row r="99" spans="1:9" ht="15">
      <c r="A99" s="18"/>
      <c r="B99" s="25"/>
      <c r="C99" s="25"/>
      <c r="D99" s="25"/>
      <c r="E99" s="25"/>
      <c r="F99" s="25"/>
      <c r="G99" s="25"/>
      <c r="H99" s="25"/>
      <c r="I99" s="25"/>
    </row>
    <row r="100" spans="1:9" ht="18.75">
      <c r="A100" s="114" t="s">
        <v>45</v>
      </c>
      <c r="B100" s="33"/>
      <c r="C100" s="33"/>
      <c r="D100" s="33"/>
      <c r="E100" s="33"/>
      <c r="F100" s="33"/>
      <c r="G100" s="33"/>
      <c r="H100" s="33"/>
      <c r="I100" s="33"/>
    </row>
    <row r="101" spans="1:9" ht="18.75">
      <c r="A101" s="115" t="s">
        <v>46</v>
      </c>
      <c r="B101" s="116">
        <f>C62</f>
        <v>0</v>
      </c>
      <c r="C101" s="115"/>
      <c r="D101" s="115"/>
      <c r="E101" s="115"/>
      <c r="F101" s="33"/>
      <c r="G101" s="33" t="s">
        <v>47</v>
      </c>
      <c r="H101" s="205"/>
      <c r="I101" s="33"/>
    </row>
    <row r="102" spans="1:9" ht="18.7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8.75">
      <c r="A103" s="33" t="s">
        <v>48</v>
      </c>
      <c r="B103" s="205"/>
      <c r="C103" s="33"/>
      <c r="D103" s="33"/>
      <c r="E103" s="33"/>
      <c r="F103" s="33"/>
      <c r="G103" s="33" t="s">
        <v>186</v>
      </c>
      <c r="H103" s="205"/>
      <c r="I103" s="33"/>
    </row>
    <row r="104" spans="1:9" ht="18.75">
      <c r="A104" s="33"/>
      <c r="B104" s="33"/>
      <c r="C104" s="33"/>
      <c r="D104" s="33"/>
      <c r="E104" s="33"/>
      <c r="F104" s="33"/>
      <c r="I104" s="33"/>
    </row>
    <row r="105" spans="1:9" ht="18.75">
      <c r="A105" s="33" t="s">
        <v>104</v>
      </c>
      <c r="B105" s="249"/>
      <c r="C105" s="33"/>
      <c r="D105" s="33"/>
      <c r="E105" s="33"/>
      <c r="F105" s="33"/>
      <c r="G105" s="33" t="s">
        <v>49</v>
      </c>
      <c r="H105" s="205"/>
      <c r="I105" s="33"/>
    </row>
    <row r="106" spans="1:9" ht="18.75">
      <c r="A106" s="115"/>
      <c r="B106" s="33"/>
      <c r="C106" s="33"/>
      <c r="D106" s="33"/>
      <c r="E106" s="33"/>
      <c r="F106" s="33"/>
      <c r="G106" s="33"/>
      <c r="H106" s="33"/>
      <c r="I106" s="33"/>
    </row>
    <row r="107" spans="1:9" ht="18.75">
      <c r="A107" s="33" t="s">
        <v>185</v>
      </c>
      <c r="B107" s="205"/>
      <c r="C107" s="33"/>
      <c r="D107" s="33"/>
      <c r="E107" s="33"/>
      <c r="F107" s="33"/>
      <c r="G107" s="33" t="s">
        <v>50</v>
      </c>
      <c r="H107" s="249"/>
      <c r="I107" s="33"/>
    </row>
    <row r="108" spans="1:9" ht="1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8.75">
      <c r="A110" s="206" t="s">
        <v>51</v>
      </c>
      <c r="B110" s="206">
        <f>A12</f>
        <v>0</v>
      </c>
      <c r="C110" s="137" t="s">
        <v>21</v>
      </c>
      <c r="D110" s="115"/>
      <c r="E110" s="115"/>
      <c r="F110" s="237"/>
      <c r="G110" s="206" t="s">
        <v>51</v>
      </c>
      <c r="H110" s="206">
        <f>A15</f>
        <v>0</v>
      </c>
      <c r="I110" s="137" t="s">
        <v>52</v>
      </c>
    </row>
    <row r="111" spans="1:9" ht="18.75">
      <c r="A111" s="115"/>
      <c r="B111" s="115"/>
      <c r="C111" s="115"/>
      <c r="D111" s="115"/>
      <c r="E111" s="115"/>
      <c r="F111" s="237"/>
      <c r="G111" s="206" t="s">
        <v>51</v>
      </c>
      <c r="H111" s="206">
        <f>H55</f>
        <v>0</v>
      </c>
      <c r="I111" s="139" t="s">
        <v>74</v>
      </c>
    </row>
    <row r="112" spans="1:9" ht="18.75">
      <c r="A112" s="115"/>
      <c r="B112" s="115"/>
      <c r="C112" s="115"/>
      <c r="D112" s="115"/>
      <c r="E112" s="115"/>
      <c r="F112" s="115"/>
      <c r="G112" s="115"/>
      <c r="H112" s="115"/>
      <c r="I112" s="115"/>
    </row>
    <row r="113" spans="1:9" ht="20.25">
      <c r="A113" s="276" t="s">
        <v>0</v>
      </c>
      <c r="B113" s="276"/>
      <c r="C113" s="276"/>
      <c r="D113" s="276"/>
      <c r="E113" s="276"/>
      <c r="F113" s="276"/>
      <c r="G113" s="276"/>
      <c r="H113" s="276"/>
      <c r="I113" s="276"/>
    </row>
    <row r="114" spans="1:9" ht="20.25">
      <c r="A114" s="276" t="str">
        <f>A5</f>
        <v>UFFICIO GIP/GUP</v>
      </c>
      <c r="B114" s="276"/>
      <c r="C114" s="276"/>
      <c r="D114" s="276"/>
      <c r="E114" s="276"/>
      <c r="F114" s="276"/>
      <c r="G114" s="276"/>
      <c r="H114" s="276"/>
      <c r="I114" s="276"/>
    </row>
    <row r="115" spans="1:9" ht="27.75" customHeight="1">
      <c r="A115" s="276" t="s">
        <v>53</v>
      </c>
      <c r="B115" s="276"/>
      <c r="C115" s="276"/>
      <c r="D115" s="276"/>
      <c r="E115" s="276"/>
      <c r="F115" s="276"/>
      <c r="G115" s="276"/>
      <c r="H115" s="276"/>
      <c r="I115" s="276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8.75">
      <c r="A117" s="115" t="s">
        <v>75</v>
      </c>
      <c r="B117" s="140">
        <f>F50</f>
        <v>0</v>
      </c>
      <c r="C117" s="115"/>
      <c r="D117" s="115"/>
      <c r="E117" s="115"/>
      <c r="F117" s="115"/>
      <c r="G117" s="115"/>
      <c r="H117" s="115"/>
      <c r="I117" s="115"/>
    </row>
    <row r="118" spans="1:9" ht="18.75">
      <c r="A118" s="115" t="s">
        <v>116</v>
      </c>
      <c r="B118" s="115"/>
      <c r="C118" s="115"/>
      <c r="D118" s="115"/>
      <c r="E118" s="115"/>
      <c r="F118" s="115"/>
      <c r="H118" s="164">
        <f>C62</f>
        <v>0</v>
      </c>
      <c r="I118" s="115"/>
    </row>
    <row r="119" spans="1:9" ht="18.75">
      <c r="A119" s="115"/>
      <c r="B119" s="115"/>
      <c r="C119" s="115"/>
      <c r="D119" s="115"/>
      <c r="E119" s="115"/>
      <c r="F119" s="115"/>
      <c r="G119" s="115"/>
      <c r="H119" s="115"/>
      <c r="I119" s="115"/>
    </row>
    <row r="120" spans="1:8" ht="18.75">
      <c r="A120" s="115" t="s">
        <v>109</v>
      </c>
      <c r="B120" s="115"/>
      <c r="C120" s="141">
        <f>E12</f>
        <v>0</v>
      </c>
      <c r="D120" s="142"/>
      <c r="E120" s="142"/>
      <c r="F120" s="228"/>
      <c r="G120" s="35">
        <f>G24</f>
        <v>0</v>
      </c>
      <c r="H120" s="33" t="s">
        <v>3</v>
      </c>
    </row>
    <row r="121" spans="1:9" ht="24.75" customHeight="1">
      <c r="A121" s="265" t="s">
        <v>79</v>
      </c>
      <c r="B121" s="265"/>
      <c r="C121" s="265"/>
      <c r="D121" s="265"/>
      <c r="E121" s="265"/>
      <c r="F121" s="265"/>
      <c r="G121" s="265"/>
      <c r="H121" s="265"/>
      <c r="I121" s="265"/>
    </row>
    <row r="122" spans="1:9" ht="18" customHeight="1">
      <c r="A122" s="270" t="s">
        <v>78</v>
      </c>
      <c r="B122" s="270"/>
      <c r="C122" s="238"/>
      <c r="D122" s="238"/>
      <c r="E122" s="238"/>
      <c r="F122" s="238"/>
      <c r="G122" s="238"/>
      <c r="H122" s="238"/>
      <c r="I122" s="238"/>
    </row>
    <row r="123" spans="1:9" ht="75" customHeight="1">
      <c r="A123" s="271" t="str">
        <f>IF(A66=1,B66,IF(A68=1,B68,IF(A70=1,B70)))</f>
        <v>difensore di persona offesa/parte civile ammessa al Patrocinio a spese dello Stato con provvedimento emesso da questo Ufficio in data ______________ (ipotesi ex art. 82 D.P.R. 115/2002)</v>
      </c>
      <c r="B123" s="271"/>
      <c r="C123" s="271"/>
      <c r="D123" s="271"/>
      <c r="E123" s="271"/>
      <c r="F123" s="271"/>
      <c r="G123" s="271"/>
      <c r="H123" s="271"/>
      <c r="I123" s="271"/>
    </row>
    <row r="124" spans="1:9" ht="24.75" customHeight="1">
      <c r="A124" s="265" t="s">
        <v>77</v>
      </c>
      <c r="B124" s="265"/>
      <c r="C124" s="265"/>
      <c r="D124" s="265"/>
      <c r="E124" s="265"/>
      <c r="F124" s="265"/>
      <c r="G124" s="265"/>
      <c r="H124" s="265"/>
      <c r="I124" s="265"/>
    </row>
    <row r="125" spans="1:9" ht="66" customHeight="1">
      <c r="A125" s="268" t="s">
        <v>80</v>
      </c>
      <c r="B125" s="268"/>
      <c r="C125" s="268"/>
      <c r="D125" s="268"/>
      <c r="E125" s="268"/>
      <c r="F125" s="268"/>
      <c r="G125" s="268"/>
      <c r="H125" s="268"/>
      <c r="I125" s="268"/>
    </row>
    <row r="126" spans="1:9" ht="68.25" customHeight="1">
      <c r="A126" s="268" t="s">
        <v>189</v>
      </c>
      <c r="B126" s="268"/>
      <c r="C126" s="268"/>
      <c r="D126" s="268"/>
      <c r="E126" s="268"/>
      <c r="F126" s="268"/>
      <c r="G126" s="268"/>
      <c r="H126" s="268"/>
      <c r="I126" s="268"/>
    </row>
    <row r="127" spans="1:9" ht="36" customHeight="1">
      <c r="A127" s="268" t="s">
        <v>82</v>
      </c>
      <c r="B127" s="268"/>
      <c r="C127" s="268"/>
      <c r="D127" s="268"/>
      <c r="E127" s="268"/>
      <c r="F127" s="268"/>
      <c r="G127" s="268"/>
      <c r="H127" s="268"/>
      <c r="I127" s="268"/>
    </row>
    <row r="128" spans="1:9" ht="20.25" customHeight="1">
      <c r="A128" s="268" t="s">
        <v>81</v>
      </c>
      <c r="B128" s="268"/>
      <c r="C128" s="268"/>
      <c r="D128" s="268"/>
      <c r="E128" s="268"/>
      <c r="F128" s="268"/>
      <c r="G128" s="268"/>
      <c r="H128" s="268"/>
      <c r="I128" s="268"/>
    </row>
    <row r="129" spans="1:9" ht="22.5" customHeight="1">
      <c r="A129" s="265" t="s">
        <v>83</v>
      </c>
      <c r="B129" s="265"/>
      <c r="C129" s="265"/>
      <c r="D129" s="265"/>
      <c r="E129" s="265"/>
      <c r="F129" s="265"/>
      <c r="G129" s="265"/>
      <c r="H129" s="265"/>
      <c r="I129" s="265"/>
    </row>
    <row r="130" spans="1:9" ht="25.5" customHeight="1">
      <c r="A130" s="115" t="s">
        <v>117</v>
      </c>
      <c r="B130" s="198"/>
      <c r="D130" s="115">
        <f>C62</f>
        <v>0</v>
      </c>
      <c r="E130" s="115"/>
      <c r="F130" s="115"/>
      <c r="G130" s="272" t="s">
        <v>168</v>
      </c>
      <c r="H130" s="272"/>
      <c r="I130" s="200">
        <f>I41</f>
        <v>483</v>
      </c>
    </row>
    <row r="131" spans="1:9" ht="18.75">
      <c r="A131" s="173" t="s">
        <v>126</v>
      </c>
      <c r="B131" s="115"/>
      <c r="C131" s="115"/>
      <c r="D131" s="115"/>
      <c r="E131" s="115"/>
      <c r="F131" s="115"/>
      <c r="G131" s="201"/>
      <c r="I131" s="115"/>
    </row>
    <row r="132" spans="1:9" ht="18.75">
      <c r="A132" s="115" t="s">
        <v>169</v>
      </c>
      <c r="B132" s="115"/>
      <c r="C132" s="273">
        <f>I43</f>
        <v>0</v>
      </c>
      <c r="D132" s="273"/>
      <c r="E132" s="173" t="s">
        <v>127</v>
      </c>
      <c r="F132" s="115"/>
      <c r="G132" s="201"/>
      <c r="I132" s="115"/>
    </row>
    <row r="133" spans="1:9" ht="18.75">
      <c r="A133" s="115"/>
      <c r="B133" s="115"/>
      <c r="C133" s="115"/>
      <c r="D133" s="115"/>
      <c r="E133" s="198"/>
      <c r="F133" s="115"/>
      <c r="G133" s="115"/>
      <c r="H133" s="115"/>
      <c r="I133" s="115"/>
    </row>
    <row r="134" spans="1:9" ht="21" customHeight="1">
      <c r="A134" s="269" t="s">
        <v>110</v>
      </c>
      <c r="B134" s="269"/>
      <c r="C134" s="269"/>
      <c r="D134" s="269"/>
      <c r="E134" s="269"/>
      <c r="F134" s="269"/>
      <c r="G134" s="269"/>
      <c r="H134" s="269"/>
      <c r="I134" s="269"/>
    </row>
    <row r="135" spans="1:9" ht="42" customHeight="1">
      <c r="A135" s="269" t="s">
        <v>85</v>
      </c>
      <c r="B135" s="269"/>
      <c r="C135" s="269"/>
      <c r="D135" s="269"/>
      <c r="E135" s="269"/>
      <c r="F135" s="269"/>
      <c r="G135" s="269"/>
      <c r="H135" s="269"/>
      <c r="I135" s="269"/>
    </row>
    <row r="136" spans="1:9" ht="39.75" customHeight="1">
      <c r="A136" s="269" t="s">
        <v>86</v>
      </c>
      <c r="B136" s="269"/>
      <c r="C136" s="269"/>
      <c r="D136" s="269"/>
      <c r="E136" s="269"/>
      <c r="F136" s="269"/>
      <c r="G136" s="269"/>
      <c r="H136" s="269"/>
      <c r="I136" s="269"/>
    </row>
    <row r="137" spans="1:9" ht="24.75" customHeight="1">
      <c r="A137" s="115" t="s">
        <v>54</v>
      </c>
      <c r="B137" s="115"/>
      <c r="C137" s="115"/>
      <c r="D137" s="115"/>
      <c r="E137" s="115"/>
      <c r="F137" s="115"/>
      <c r="G137" s="115"/>
      <c r="H137" s="115"/>
      <c r="I137" s="115"/>
    </row>
    <row r="138" spans="1:9" ht="18.75">
      <c r="A138" s="115"/>
      <c r="B138" s="115"/>
      <c r="C138" s="115"/>
      <c r="D138" s="115"/>
      <c r="E138" s="115"/>
      <c r="F138" s="198"/>
      <c r="G138" s="198"/>
      <c r="H138" s="115" t="s">
        <v>55</v>
      </c>
      <c r="I138" s="115"/>
    </row>
    <row r="139" spans="1:9" ht="17.25" customHeight="1">
      <c r="A139" s="198"/>
      <c r="B139" s="198"/>
      <c r="C139" s="198"/>
      <c r="D139" s="198"/>
      <c r="E139" s="115"/>
      <c r="F139" s="198"/>
      <c r="G139" s="115"/>
      <c r="H139" s="115"/>
      <c r="I139" s="115"/>
    </row>
    <row r="140" spans="1:9" ht="18.75">
      <c r="A140" s="115" t="s">
        <v>107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8.75">
      <c r="A141" s="115" t="s">
        <v>73</v>
      </c>
      <c r="B141" s="115"/>
      <c r="C141" s="115"/>
      <c r="D141" s="115"/>
      <c r="E141" s="115"/>
      <c r="F141" s="115"/>
      <c r="G141" s="115"/>
      <c r="H141" s="115"/>
      <c r="I141" s="115"/>
    </row>
    <row r="142" spans="1:9" ht="18.75">
      <c r="A142" s="115" t="s">
        <v>87</v>
      </c>
      <c r="B142" s="115"/>
      <c r="C142" s="115"/>
      <c r="D142" s="115"/>
      <c r="E142" s="115"/>
      <c r="F142" s="115"/>
      <c r="G142" s="115"/>
      <c r="H142" s="115"/>
      <c r="I142" s="115"/>
    </row>
    <row r="143" spans="1:9" ht="18.75">
      <c r="A143" s="144"/>
      <c r="B143" s="144"/>
      <c r="C143" s="144"/>
      <c r="D143" s="144"/>
      <c r="E143" s="144"/>
      <c r="F143" s="144"/>
      <c r="G143" s="198"/>
      <c r="H143" s="139" t="s">
        <v>56</v>
      </c>
      <c r="I143" s="144"/>
    </row>
    <row r="144" spans="1:9" ht="44.25" customHeight="1">
      <c r="A144" s="15"/>
      <c r="B144" s="14"/>
      <c r="C144" s="14"/>
      <c r="D144" s="14"/>
      <c r="E144" s="14"/>
      <c r="F144" s="14"/>
      <c r="G144" s="23"/>
      <c r="H144" s="23"/>
      <c r="I144" s="14"/>
    </row>
    <row r="145" spans="1:9" ht="23.25" customHeight="1">
      <c r="A145" s="258" t="s">
        <v>88</v>
      </c>
      <c r="B145" s="259"/>
      <c r="C145" s="259"/>
      <c r="D145" s="259"/>
      <c r="E145" s="259"/>
      <c r="F145" s="259"/>
      <c r="G145" s="259"/>
      <c r="H145" s="259"/>
      <c r="I145" s="260"/>
    </row>
    <row r="146" spans="1:9" ht="18.75">
      <c r="A146" s="145" t="s">
        <v>89</v>
      </c>
      <c r="B146" s="115"/>
      <c r="C146" s="115"/>
      <c r="D146" s="115"/>
      <c r="E146" s="115"/>
      <c r="F146" s="115"/>
      <c r="G146" s="115"/>
      <c r="H146" s="115"/>
      <c r="I146" s="146"/>
    </row>
    <row r="147" spans="1:9" ht="19.5" customHeight="1">
      <c r="A147" s="239" t="s">
        <v>105</v>
      </c>
      <c r="B147" s="115"/>
      <c r="C147" s="115"/>
      <c r="D147" s="115"/>
      <c r="E147" s="115"/>
      <c r="F147" s="115"/>
      <c r="G147" s="115"/>
      <c r="H147" s="115"/>
      <c r="I147" s="146"/>
    </row>
    <row r="148" spans="1:9" ht="23.25" customHeight="1">
      <c r="A148" s="239" t="s">
        <v>106</v>
      </c>
      <c r="B148" s="115"/>
      <c r="C148" s="115"/>
      <c r="D148" s="115"/>
      <c r="E148" s="115"/>
      <c r="F148" s="115"/>
      <c r="G148" s="115"/>
      <c r="H148" s="115"/>
      <c r="I148" s="146"/>
    </row>
    <row r="149" spans="1:9" ht="18.75">
      <c r="A149" s="261" t="s">
        <v>90</v>
      </c>
      <c r="B149" s="262"/>
      <c r="C149" s="262"/>
      <c r="D149" s="262"/>
      <c r="E149" s="262"/>
      <c r="F149" s="262"/>
      <c r="G149" s="262"/>
      <c r="H149" s="262"/>
      <c r="I149" s="263"/>
    </row>
    <row r="150" spans="1:9" ht="18.75">
      <c r="A150" s="264" t="s">
        <v>40</v>
      </c>
      <c r="B150" s="265"/>
      <c r="C150" s="265"/>
      <c r="D150" s="265"/>
      <c r="E150" s="265"/>
      <c r="F150" s="265"/>
      <c r="G150" s="265"/>
      <c r="H150" s="265"/>
      <c r="I150" s="266"/>
    </row>
    <row r="151" spans="1:9" ht="18.75">
      <c r="A151" s="145" t="s">
        <v>95</v>
      </c>
      <c r="B151" s="115"/>
      <c r="C151" s="115"/>
      <c r="D151" s="115"/>
      <c r="E151" s="115"/>
      <c r="F151" s="115"/>
      <c r="G151" s="115"/>
      <c r="H151" s="115"/>
      <c r="I151" s="146"/>
    </row>
    <row r="152" spans="1:9" ht="18.75">
      <c r="A152" s="145"/>
      <c r="B152" s="115"/>
      <c r="C152" s="115"/>
      <c r="D152" s="115"/>
      <c r="E152" s="115"/>
      <c r="F152" s="115"/>
      <c r="G152" s="115"/>
      <c r="H152" s="115"/>
      <c r="I152" s="146"/>
    </row>
    <row r="153" spans="1:9" ht="18.75">
      <c r="A153" s="145" t="s">
        <v>91</v>
      </c>
      <c r="B153" s="115"/>
      <c r="C153" s="115"/>
      <c r="D153" s="115"/>
      <c r="E153" s="115"/>
      <c r="F153" s="115"/>
      <c r="G153" s="115"/>
      <c r="H153" s="115"/>
      <c r="I153" s="146"/>
    </row>
    <row r="154" spans="1:9" ht="18.75">
      <c r="A154" s="240"/>
      <c r="B154" s="142"/>
      <c r="C154" s="142"/>
      <c r="D154" s="142"/>
      <c r="E154" s="142"/>
      <c r="F154" s="142"/>
      <c r="G154" s="142"/>
      <c r="H154" s="142" t="s">
        <v>92</v>
      </c>
      <c r="I154" s="241"/>
    </row>
    <row r="155" spans="1:9" ht="63" customHeight="1">
      <c r="A155" s="237"/>
      <c r="B155" s="237"/>
      <c r="C155" s="237"/>
      <c r="D155" s="237"/>
      <c r="E155" s="237"/>
      <c r="F155" s="237"/>
      <c r="G155" s="237"/>
      <c r="H155" s="237"/>
      <c r="I155" s="237"/>
    </row>
    <row r="156" spans="1:9" ht="18.75">
      <c r="A156" s="267" t="s">
        <v>93</v>
      </c>
      <c r="B156" s="267"/>
      <c r="C156" s="267"/>
      <c r="D156" s="267"/>
      <c r="E156" s="267"/>
      <c r="F156" s="267"/>
      <c r="G156" s="267"/>
      <c r="H156" s="267"/>
      <c r="I156" s="267"/>
    </row>
    <row r="157" spans="1:9" ht="18.75">
      <c r="A157" s="242"/>
      <c r="B157" s="243"/>
      <c r="C157" s="243"/>
      <c r="D157" s="243"/>
      <c r="E157" s="243"/>
      <c r="F157" s="243"/>
      <c r="G157" s="243"/>
      <c r="H157" s="243"/>
      <c r="I157" s="244"/>
    </row>
    <row r="158" spans="1:9" ht="18.75">
      <c r="A158" s="245" t="s">
        <v>94</v>
      </c>
      <c r="B158" s="115"/>
      <c r="C158" s="115"/>
      <c r="D158" s="115"/>
      <c r="E158" s="115"/>
      <c r="F158" s="115"/>
      <c r="G158" s="115"/>
      <c r="H158" s="115"/>
      <c r="I158" s="146"/>
    </row>
    <row r="159" spans="1:9" ht="18.75">
      <c r="A159" s="145"/>
      <c r="B159" s="115"/>
      <c r="C159" s="115"/>
      <c r="D159" s="115"/>
      <c r="E159" s="115"/>
      <c r="F159" s="115"/>
      <c r="G159" s="115"/>
      <c r="H159" s="115"/>
      <c r="I159" s="146"/>
    </row>
    <row r="160" spans="1:9" ht="18.75">
      <c r="A160" s="145" t="s">
        <v>91</v>
      </c>
      <c r="B160" s="115"/>
      <c r="C160" s="115"/>
      <c r="D160" s="115"/>
      <c r="E160" s="115"/>
      <c r="F160" s="115"/>
      <c r="G160" s="115"/>
      <c r="H160" s="115"/>
      <c r="I160" s="146"/>
    </row>
    <row r="161" spans="1:9" ht="18.75">
      <c r="A161" s="240"/>
      <c r="B161" s="142"/>
      <c r="C161" s="142"/>
      <c r="D161" s="142"/>
      <c r="E161" s="142"/>
      <c r="F161" s="142"/>
      <c r="G161" s="142"/>
      <c r="H161" s="142" t="s">
        <v>92</v>
      </c>
      <c r="I161" s="241"/>
    </row>
    <row r="162" spans="1:9" ht="18.75">
      <c r="A162" s="237"/>
      <c r="B162" s="237"/>
      <c r="C162" s="237"/>
      <c r="D162" s="237"/>
      <c r="E162" s="237"/>
      <c r="F162" s="237"/>
      <c r="G162" s="237"/>
      <c r="H162" s="237"/>
      <c r="I162" s="237"/>
    </row>
    <row r="163" spans="1:9" ht="15">
      <c r="A163" s="214"/>
      <c r="B163" s="214"/>
      <c r="C163" s="214"/>
      <c r="D163" s="214"/>
      <c r="E163" s="214"/>
      <c r="F163" s="214"/>
      <c r="G163" s="214"/>
      <c r="H163" s="214"/>
      <c r="I163" s="214"/>
    </row>
  </sheetData>
  <sheetProtection password="83AF" sheet="1" selectLockedCells="1"/>
  <mergeCells count="53">
    <mergeCell ref="A1:I1"/>
    <mergeCell ref="A2:I2"/>
    <mergeCell ref="A4:I4"/>
    <mergeCell ref="A5:I5"/>
    <mergeCell ref="A7:I7"/>
    <mergeCell ref="A8:I8"/>
    <mergeCell ref="A26:I26"/>
    <mergeCell ref="A31:F31"/>
    <mergeCell ref="A44:I44"/>
    <mergeCell ref="A48:I48"/>
    <mergeCell ref="A49:I49"/>
    <mergeCell ref="A9:I9"/>
    <mergeCell ref="A10:B10"/>
    <mergeCell ref="B12:C12"/>
    <mergeCell ref="B13:C13"/>
    <mergeCell ref="A50:E50"/>
    <mergeCell ref="F50:I50"/>
    <mergeCell ref="A52:I53"/>
    <mergeCell ref="A64:I64"/>
    <mergeCell ref="B66:I66"/>
    <mergeCell ref="B68:I68"/>
    <mergeCell ref="B70:I70"/>
    <mergeCell ref="A71:I71"/>
    <mergeCell ref="A73:I73"/>
    <mergeCell ref="A75:I75"/>
    <mergeCell ref="A78:I78"/>
    <mergeCell ref="A81:B81"/>
    <mergeCell ref="C82:D82"/>
    <mergeCell ref="B84:C84"/>
    <mergeCell ref="A113:I113"/>
    <mergeCell ref="A114:I114"/>
    <mergeCell ref="A115:I115"/>
    <mergeCell ref="A121:I121"/>
    <mergeCell ref="A134:I134"/>
    <mergeCell ref="A135:I135"/>
    <mergeCell ref="A136:I136"/>
    <mergeCell ref="A145:I145"/>
    <mergeCell ref="A122:B122"/>
    <mergeCell ref="A123:I123"/>
    <mergeCell ref="A124:I124"/>
    <mergeCell ref="A125:I125"/>
    <mergeCell ref="A126:I126"/>
    <mergeCell ref="A127:I127"/>
    <mergeCell ref="A149:I149"/>
    <mergeCell ref="A150:I150"/>
    <mergeCell ref="A156:I156"/>
    <mergeCell ref="B19:E19"/>
    <mergeCell ref="A29:F29"/>
    <mergeCell ref="A30:F30"/>
    <mergeCell ref="G130:H130"/>
    <mergeCell ref="C132:D132"/>
    <mergeCell ref="A128:I128"/>
    <mergeCell ref="A129:I129"/>
  </mergeCells>
  <conditionalFormatting sqref="B101">
    <cfRule type="cellIs" priority="3" dxfId="9" operator="equal">
      <formula>"C131"</formula>
    </cfRule>
  </conditionalFormatting>
  <conditionalFormatting sqref="A15 A13">
    <cfRule type="iconSet" priority="2" dxfId="8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2" manualBreakCount="2">
    <brk id="46" max="8" man="1"/>
    <brk id="108" max="8" man="1"/>
  </rowBreaks>
  <drawing r:id="rId3"/>
  <legacyDrawing r:id="rId2"/>
  <oleObjects>
    <oleObject progId="Word.Picture.8" shapeId="25113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99" customWidth="1"/>
    <col min="2" max="2" width="11.00390625" style="199" bestFit="1" customWidth="1"/>
    <col min="3" max="5" width="9.7109375" style="199" customWidth="1"/>
    <col min="6" max="6" width="12.7109375" style="199" customWidth="1"/>
    <col min="7" max="7" width="14.140625" style="199" customWidth="1"/>
    <col min="8" max="8" width="13.421875" style="199" customWidth="1"/>
    <col min="9" max="9" width="23.57421875" style="199" customWidth="1"/>
    <col min="10" max="16384" width="9.140625" style="199" customWidth="1"/>
  </cols>
  <sheetData>
    <row r="1" spans="1:9" ht="69.75" customHeight="1" thickBot="1">
      <c r="A1" s="337" t="s">
        <v>64</v>
      </c>
      <c r="B1" s="338"/>
      <c r="C1" s="338"/>
      <c r="D1" s="338"/>
      <c r="E1" s="338"/>
      <c r="F1" s="338"/>
      <c r="G1" s="338"/>
      <c r="H1" s="338"/>
      <c r="I1" s="339"/>
    </row>
    <row r="2" spans="1:9" ht="42" customHeight="1" thickBot="1">
      <c r="A2" s="340" t="s">
        <v>99</v>
      </c>
      <c r="B2" s="341"/>
      <c r="C2" s="341"/>
      <c r="D2" s="341"/>
      <c r="E2" s="341"/>
      <c r="F2" s="341"/>
      <c r="G2" s="341"/>
      <c r="H2" s="341"/>
      <c r="I2" s="342"/>
    </row>
    <row r="3" spans="1:9" ht="14.25" customHeight="1">
      <c r="A3" s="69"/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23" t="s">
        <v>0</v>
      </c>
      <c r="B4" s="323"/>
      <c r="C4" s="323"/>
      <c r="D4" s="323"/>
      <c r="E4" s="323"/>
      <c r="F4" s="323"/>
      <c r="G4" s="323"/>
      <c r="H4" s="323"/>
      <c r="I4" s="323"/>
    </row>
    <row r="5" spans="1:9" ht="23.25" customHeight="1">
      <c r="A5" s="323" t="s">
        <v>151</v>
      </c>
      <c r="B5" s="323"/>
      <c r="C5" s="323"/>
      <c r="D5" s="323"/>
      <c r="E5" s="323"/>
      <c r="F5" s="323"/>
      <c r="G5" s="323"/>
      <c r="H5" s="323"/>
      <c r="I5" s="323"/>
    </row>
    <row r="6" spans="1:9" ht="17.2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20.25" customHeight="1">
      <c r="A7" s="323" t="s">
        <v>66</v>
      </c>
      <c r="B7" s="323"/>
      <c r="C7" s="323"/>
      <c r="D7" s="323"/>
      <c r="E7" s="323"/>
      <c r="F7" s="323"/>
      <c r="G7" s="323"/>
      <c r="H7" s="323"/>
      <c r="I7" s="323"/>
    </row>
    <row r="8" spans="1:9" ht="22.5" customHeight="1">
      <c r="A8" s="323" t="s">
        <v>143</v>
      </c>
      <c r="B8" s="323"/>
      <c r="C8" s="323"/>
      <c r="D8" s="323"/>
      <c r="E8" s="323"/>
      <c r="F8" s="323"/>
      <c r="G8" s="323"/>
      <c r="H8" s="323"/>
      <c r="I8" s="323"/>
    </row>
    <row r="9" spans="1:9" ht="16.5" thickBot="1">
      <c r="A9" s="357"/>
      <c r="B9" s="357"/>
      <c r="C9" s="357"/>
      <c r="D9" s="357"/>
      <c r="E9" s="357"/>
      <c r="F9" s="357"/>
      <c r="G9" s="357"/>
      <c r="H9" s="357"/>
      <c r="I9" s="357"/>
    </row>
    <row r="10" spans="1:9" s="214" customFormat="1" ht="15.75">
      <c r="A10" s="327" t="s">
        <v>1</v>
      </c>
      <c r="B10" s="328"/>
      <c r="C10" s="124"/>
      <c r="D10" s="213"/>
      <c r="E10" s="41" t="s">
        <v>2</v>
      </c>
      <c r="F10" s="51"/>
      <c r="G10" s="51"/>
      <c r="H10" s="51"/>
      <c r="I10" s="124"/>
    </row>
    <row r="11" spans="1:9" s="214" customFormat="1" ht="15.75">
      <c r="A11" s="46" t="s">
        <v>21</v>
      </c>
      <c r="B11" s="20"/>
      <c r="C11" s="126"/>
      <c r="D11" s="213"/>
      <c r="E11" s="42" t="s">
        <v>65</v>
      </c>
      <c r="F11" s="16"/>
      <c r="G11" s="16"/>
      <c r="H11" s="16"/>
      <c r="I11" s="126"/>
    </row>
    <row r="12" spans="1:9" s="214" customFormat="1" ht="15.75">
      <c r="A12" s="47"/>
      <c r="B12" s="329" t="s">
        <v>68</v>
      </c>
      <c r="C12" s="330"/>
      <c r="D12" s="213"/>
      <c r="E12" s="43"/>
      <c r="F12" s="215"/>
      <c r="G12" s="215"/>
      <c r="H12" s="216" t="s">
        <v>113</v>
      </c>
      <c r="I12" s="161"/>
    </row>
    <row r="13" spans="1:9" s="214" customFormat="1" ht="15.75">
      <c r="A13" s="217"/>
      <c r="B13" s="331"/>
      <c r="C13" s="332"/>
      <c r="D13" s="213"/>
      <c r="E13" s="44"/>
      <c r="F13" s="218"/>
      <c r="G13" s="218"/>
      <c r="H13" s="216" t="s">
        <v>113</v>
      </c>
      <c r="I13" s="162"/>
    </row>
    <row r="14" spans="1:9" s="214" customFormat="1" ht="15.75">
      <c r="A14" s="46" t="s">
        <v>67</v>
      </c>
      <c r="B14" s="17"/>
      <c r="C14" s="126"/>
      <c r="D14" s="213"/>
      <c r="E14" s="44"/>
      <c r="F14" s="218"/>
      <c r="G14" s="218"/>
      <c r="H14" s="216" t="s">
        <v>113</v>
      </c>
      <c r="I14" s="162"/>
    </row>
    <row r="15" spans="1:9" s="214" customFormat="1" ht="16.5" thickBot="1">
      <c r="A15" s="49"/>
      <c r="B15" s="219"/>
      <c r="C15" s="58"/>
      <c r="D15" s="126"/>
      <c r="E15" s="45"/>
      <c r="F15" s="220"/>
      <c r="G15" s="220"/>
      <c r="H15" s="216" t="s">
        <v>113</v>
      </c>
      <c r="I15" s="163"/>
    </row>
    <row r="16" spans="1:9" ht="15">
      <c r="A16" s="40" t="s">
        <v>128</v>
      </c>
      <c r="B16" s="6"/>
      <c r="C16" s="221"/>
      <c r="D16" s="222"/>
      <c r="E16" s="223"/>
      <c r="F16" s="223"/>
      <c r="G16" s="223"/>
      <c r="H16" s="223"/>
      <c r="I16" s="223"/>
    </row>
    <row r="17" spans="1:9" s="4" customFormat="1" ht="15">
      <c r="A17" s="40" t="s">
        <v>112</v>
      </c>
      <c r="B17" s="6"/>
      <c r="C17" s="221"/>
      <c r="D17" s="222"/>
      <c r="E17" s="222"/>
      <c r="F17" s="222"/>
      <c r="G17" s="222"/>
      <c r="H17" s="222"/>
      <c r="I17" s="222"/>
    </row>
    <row r="18" spans="1:9" ht="15.75" thickBot="1">
      <c r="A18" s="9"/>
      <c r="B18" s="9"/>
      <c r="C18" s="9"/>
      <c r="D18" s="9"/>
      <c r="E18" s="9"/>
      <c r="F18" s="9"/>
      <c r="G18" s="9"/>
      <c r="H18" s="9"/>
      <c r="I18" s="9"/>
    </row>
    <row r="19" spans="1:6" ht="15.75">
      <c r="A19" s="41" t="s">
        <v>4</v>
      </c>
      <c r="B19" s="308" t="s">
        <v>144</v>
      </c>
      <c r="C19" s="308"/>
      <c r="D19" s="309"/>
      <c r="E19" s="196"/>
      <c r="F19" s="213"/>
    </row>
    <row r="20" spans="1:6" ht="15.75">
      <c r="A20" s="73"/>
      <c r="B20" s="329" t="s">
        <v>145</v>
      </c>
      <c r="C20" s="329"/>
      <c r="D20" s="330"/>
      <c r="E20" s="196"/>
      <c r="F20" s="213"/>
    </row>
    <row r="21" spans="1:6" ht="16.5" thickBot="1">
      <c r="A21" s="55">
        <v>2</v>
      </c>
      <c r="B21" s="71"/>
      <c r="C21" s="71"/>
      <c r="D21" s="197"/>
      <c r="E21" s="195"/>
      <c r="F21" s="213"/>
    </row>
    <row r="22" spans="1:9" ht="27" customHeight="1">
      <c r="A22" s="326" t="s">
        <v>162</v>
      </c>
      <c r="B22" s="326"/>
      <c r="C22" s="326"/>
      <c r="D22" s="326"/>
      <c r="E22" s="326"/>
      <c r="F22" s="326"/>
      <c r="G22" s="326"/>
      <c r="H22" s="326"/>
      <c r="I22" s="326"/>
    </row>
    <row r="23" spans="1:9" ht="15" customHeight="1" thickBot="1">
      <c r="A23" s="159"/>
      <c r="B23" s="159"/>
      <c r="C23" s="159"/>
      <c r="D23" s="159"/>
      <c r="E23" s="159"/>
      <c r="F23" s="159"/>
      <c r="G23" s="159"/>
      <c r="H23" s="159"/>
      <c r="I23" s="159"/>
    </row>
    <row r="24" spans="1:10" ht="15.75">
      <c r="A24" s="178" t="s">
        <v>20</v>
      </c>
      <c r="B24" s="54"/>
      <c r="C24" s="179">
        <f>A12</f>
        <v>0</v>
      </c>
      <c r="D24" s="180" t="s">
        <v>21</v>
      </c>
      <c r="E24" s="227"/>
      <c r="F24" s="179">
        <f>A15</f>
        <v>0</v>
      </c>
      <c r="G24" s="180" t="s">
        <v>67</v>
      </c>
      <c r="H24" s="182">
        <f>B13</f>
        <v>0</v>
      </c>
      <c r="I24" s="177" t="s">
        <v>69</v>
      </c>
      <c r="J24" s="256"/>
    </row>
    <row r="25" spans="1:9" ht="10.5" customHeight="1">
      <c r="A25" s="86"/>
      <c r="B25" s="20"/>
      <c r="C25" s="20"/>
      <c r="D25" s="4"/>
      <c r="E25" s="4"/>
      <c r="F25" s="20"/>
      <c r="G25" s="20"/>
      <c r="H25" s="20"/>
      <c r="I25" s="82"/>
    </row>
    <row r="26" spans="1:9" ht="15.75">
      <c r="A26" s="86" t="s">
        <v>22</v>
      </c>
      <c r="B26" s="20"/>
      <c r="C26" s="21">
        <f>E12</f>
        <v>0</v>
      </c>
      <c r="D26" s="21"/>
      <c r="E26" s="21"/>
      <c r="F26" s="21"/>
      <c r="G26" s="246"/>
      <c r="H26" s="25" t="s">
        <v>3</v>
      </c>
      <c r="I26" s="82"/>
    </row>
    <row r="27" spans="1:9" ht="15">
      <c r="A27" s="296" t="s">
        <v>140</v>
      </c>
      <c r="B27" s="297"/>
      <c r="C27" s="297"/>
      <c r="D27" s="297"/>
      <c r="E27" s="297"/>
      <c r="F27" s="297"/>
      <c r="G27" s="297"/>
      <c r="H27" s="297"/>
      <c r="I27" s="298"/>
    </row>
    <row r="28" spans="1:9" ht="18.75" customHeight="1">
      <c r="A28" s="74" t="s">
        <v>23</v>
      </c>
      <c r="B28" s="75"/>
      <c r="C28" s="75"/>
      <c r="D28" s="75"/>
      <c r="E28" s="75"/>
      <c r="F28" s="229"/>
      <c r="G28" s="76" t="s">
        <v>146</v>
      </c>
      <c r="H28" s="77"/>
      <c r="I28" s="78"/>
    </row>
    <row r="29" spans="1:9" ht="15.75">
      <c r="A29" s="79" t="s">
        <v>147</v>
      </c>
      <c r="B29" s="80"/>
      <c r="C29" s="80"/>
      <c r="D29" s="80"/>
      <c r="E29" s="80"/>
      <c r="F29" s="4"/>
      <c r="G29" s="186">
        <f>IF(A21=2,430,IF(A21=1,196))</f>
        <v>430</v>
      </c>
      <c r="H29" s="20"/>
      <c r="I29" s="82"/>
    </row>
    <row r="30" spans="1:9" ht="18" customHeight="1">
      <c r="A30" s="292" t="s">
        <v>26</v>
      </c>
      <c r="B30" s="293"/>
      <c r="C30" s="293"/>
      <c r="D30" s="293"/>
      <c r="E30" s="293"/>
      <c r="F30" s="293"/>
      <c r="G30" s="187">
        <f>IF(A21=2,200,IF(A21=1,0))</f>
        <v>200</v>
      </c>
      <c r="H30" s="81"/>
      <c r="I30" s="83"/>
    </row>
    <row r="31" spans="1:9" ht="16.5" thickBot="1">
      <c r="A31" s="74" t="s">
        <v>27</v>
      </c>
      <c r="B31" s="22"/>
      <c r="C31" s="22"/>
      <c r="D31" s="22"/>
      <c r="E31" s="22"/>
      <c r="F31" s="229"/>
      <c r="G31" s="84">
        <f>SUM(G29:G30)</f>
        <v>630</v>
      </c>
      <c r="H31" s="84"/>
      <c r="I31" s="85">
        <f>+G31</f>
        <v>630</v>
      </c>
    </row>
    <row r="32" spans="1:9" ht="16.5" thickBot="1">
      <c r="A32" s="86"/>
      <c r="B32" s="20"/>
      <c r="C32" s="20"/>
      <c r="D32" s="20"/>
      <c r="E32" s="20"/>
      <c r="F32" s="4"/>
      <c r="G32" s="92"/>
      <c r="H32" s="18" t="s">
        <v>31</v>
      </c>
      <c r="I32" s="94">
        <f>G31-(G31/3)</f>
        <v>420</v>
      </c>
    </row>
    <row r="33" spans="1:9" ht="16.5" thickBot="1">
      <c r="A33" s="30"/>
      <c r="B33" s="20"/>
      <c r="C33" s="20"/>
      <c r="D33" s="20"/>
      <c r="E33" s="20"/>
      <c r="F33" s="20"/>
      <c r="G33" s="92"/>
      <c r="H33" s="20"/>
      <c r="I33" s="95"/>
    </row>
    <row r="34" spans="1:9" ht="16.5" thickBot="1">
      <c r="A34" s="86" t="s">
        <v>119</v>
      </c>
      <c r="B34" s="4"/>
      <c r="C34" s="20"/>
      <c r="D34" s="20"/>
      <c r="E34" s="20"/>
      <c r="F34" s="183">
        <v>0</v>
      </c>
      <c r="G34" s="20" t="s">
        <v>6</v>
      </c>
      <c r="H34" s="20"/>
      <c r="I34" s="96">
        <f>LOOKUP(F34,{0,1},{0,290})</f>
        <v>0</v>
      </c>
    </row>
    <row r="35" spans="1:9" ht="15.75" thickBot="1">
      <c r="A35" s="29" t="s">
        <v>137</v>
      </c>
      <c r="B35" s="4"/>
      <c r="C35" s="27"/>
      <c r="D35" s="27"/>
      <c r="E35" s="27"/>
      <c r="F35" s="27"/>
      <c r="G35" s="27"/>
      <c r="H35" s="27"/>
      <c r="I35" s="62"/>
    </row>
    <row r="36" spans="1:9" ht="16.5" thickBot="1">
      <c r="A36" s="86" t="s">
        <v>33</v>
      </c>
      <c r="B36" s="4"/>
      <c r="C36" s="93"/>
      <c r="D36" s="93"/>
      <c r="E36" s="93"/>
      <c r="F36" s="93"/>
      <c r="G36" s="93"/>
      <c r="H36" s="93"/>
      <c r="I36" s="99">
        <f>SUM(I32:I34)</f>
        <v>420</v>
      </c>
    </row>
    <row r="37" spans="1:9" ht="9" customHeight="1" thickBot="1">
      <c r="A37" s="86"/>
      <c r="B37" s="4"/>
      <c r="C37" s="93"/>
      <c r="D37" s="93"/>
      <c r="E37" s="93"/>
      <c r="F37" s="93"/>
      <c r="G37" s="93"/>
      <c r="H37" s="93"/>
      <c r="I37" s="100"/>
    </row>
    <row r="38" spans="1:9" ht="16.5" thickBot="1">
      <c r="A38" s="86" t="s">
        <v>34</v>
      </c>
      <c r="B38" s="4"/>
      <c r="C38" s="93"/>
      <c r="D38" s="93"/>
      <c r="E38" s="93"/>
      <c r="F38" s="93"/>
      <c r="G38" s="93"/>
      <c r="H38" s="93"/>
      <c r="I38" s="99">
        <f>I36*15/100</f>
        <v>63</v>
      </c>
    </row>
    <row r="39" spans="1:9" ht="9" customHeight="1" thickBot="1">
      <c r="A39" s="86"/>
      <c r="B39" s="4"/>
      <c r="C39" s="93"/>
      <c r="D39" s="93"/>
      <c r="E39" s="93"/>
      <c r="F39" s="93"/>
      <c r="G39" s="93"/>
      <c r="H39" s="93"/>
      <c r="I39" s="100"/>
    </row>
    <row r="40" spans="1:9" ht="16.5" thickBot="1">
      <c r="A40" s="86" t="s">
        <v>35</v>
      </c>
      <c r="B40" s="4"/>
      <c r="C40" s="93"/>
      <c r="D40" s="93"/>
      <c r="E40" s="93"/>
      <c r="F40" s="93"/>
      <c r="G40" s="93"/>
      <c r="H40" s="93"/>
      <c r="I40" s="99">
        <f>I36+I38</f>
        <v>483</v>
      </c>
    </row>
    <row r="41" spans="1:9" ht="16.5" thickBot="1">
      <c r="A41" s="101" t="s">
        <v>36</v>
      </c>
      <c r="B41" s="230"/>
      <c r="C41" s="57"/>
      <c r="D41" s="57"/>
      <c r="E41" s="57"/>
      <c r="F41" s="57"/>
      <c r="G41" s="57"/>
      <c r="H41" s="57"/>
      <c r="I41" s="59"/>
    </row>
    <row r="42" spans="1:9" ht="16.5" thickBot="1">
      <c r="A42" s="101" t="s">
        <v>150</v>
      </c>
      <c r="B42" s="4"/>
      <c r="C42" s="20"/>
      <c r="D42" s="20"/>
      <c r="E42" s="20"/>
      <c r="F42" s="20"/>
      <c r="G42" s="20"/>
      <c r="H42" s="20"/>
      <c r="I42" s="248"/>
    </row>
    <row r="43" spans="1:9" ht="15">
      <c r="A43" s="299" t="s">
        <v>37</v>
      </c>
      <c r="B43" s="300"/>
      <c r="C43" s="300"/>
      <c r="D43" s="300"/>
      <c r="E43" s="300"/>
      <c r="F43" s="300"/>
      <c r="G43" s="300"/>
      <c r="H43" s="300"/>
      <c r="I43" s="301"/>
    </row>
    <row r="44" spans="1:9" ht="15">
      <c r="A44" s="171" t="s">
        <v>122</v>
      </c>
      <c r="B44" s="169"/>
      <c r="C44" s="169"/>
      <c r="D44" s="169"/>
      <c r="E44" s="169"/>
      <c r="F44" s="169"/>
      <c r="G44" s="169"/>
      <c r="H44" s="169"/>
      <c r="I44" s="170"/>
    </row>
    <row r="45" spans="1:9" ht="15.75" thickBot="1">
      <c r="A45" s="66" t="s">
        <v>97</v>
      </c>
      <c r="B45" s="67"/>
      <c r="C45" s="67"/>
      <c r="D45" s="67"/>
      <c r="E45" s="67"/>
      <c r="F45" s="67"/>
      <c r="G45" s="67"/>
      <c r="H45" s="67"/>
      <c r="I45" s="68"/>
    </row>
    <row r="46" spans="1:9" ht="21.75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35.25" customHeight="1">
      <c r="A47" s="282" t="s">
        <v>0</v>
      </c>
      <c r="B47" s="282"/>
      <c r="C47" s="282"/>
      <c r="D47" s="282"/>
      <c r="E47" s="282"/>
      <c r="F47" s="282"/>
      <c r="G47" s="282"/>
      <c r="H47" s="282"/>
      <c r="I47" s="282"/>
    </row>
    <row r="48" spans="1:9" ht="22.5">
      <c r="A48" s="356" t="str">
        <f>A5</f>
        <v>UFFICIO GIP/GUP</v>
      </c>
      <c r="B48" s="356"/>
      <c r="C48" s="356"/>
      <c r="D48" s="356"/>
      <c r="E48" s="356"/>
      <c r="F48" s="356"/>
      <c r="G48" s="356"/>
      <c r="H48" s="356"/>
      <c r="I48" s="356"/>
    </row>
    <row r="49" spans="1:9" ht="24.75" customHeight="1">
      <c r="A49" s="284" t="s">
        <v>102</v>
      </c>
      <c r="B49" s="284"/>
      <c r="C49" s="284"/>
      <c r="D49" s="284"/>
      <c r="E49" s="284"/>
      <c r="F49" s="285"/>
      <c r="G49" s="285"/>
      <c r="H49" s="285"/>
      <c r="I49" s="285"/>
    </row>
    <row r="50" spans="1:9" ht="16.5" thickBot="1">
      <c r="A50" s="231"/>
      <c r="B50" s="231"/>
      <c r="C50" s="231"/>
      <c r="D50" s="231"/>
      <c r="E50" s="231"/>
      <c r="F50" s="231"/>
      <c r="G50" s="231"/>
      <c r="H50" s="231"/>
      <c r="I50" s="231"/>
    </row>
    <row r="51" spans="1:9" ht="37.5" customHeight="1">
      <c r="A51" s="286" t="s">
        <v>103</v>
      </c>
      <c r="B51" s="287"/>
      <c r="C51" s="287"/>
      <c r="D51" s="287"/>
      <c r="E51" s="287"/>
      <c r="F51" s="287"/>
      <c r="G51" s="287"/>
      <c r="H51" s="287"/>
      <c r="I51" s="288"/>
    </row>
    <row r="52" spans="1:9" ht="24.75" customHeight="1" thickBot="1">
      <c r="A52" s="289"/>
      <c r="B52" s="290"/>
      <c r="C52" s="290"/>
      <c r="D52" s="290"/>
      <c r="E52" s="290"/>
      <c r="F52" s="290"/>
      <c r="G52" s="290"/>
      <c r="H52" s="290"/>
      <c r="I52" s="291"/>
    </row>
    <row r="53" spans="1:9" ht="15">
      <c r="A53" s="122"/>
      <c r="B53" s="122"/>
      <c r="C53" s="122"/>
      <c r="D53" s="122"/>
      <c r="E53" s="18"/>
      <c r="F53" s="18"/>
      <c r="G53" s="122"/>
      <c r="H53" s="122"/>
      <c r="I53" s="122"/>
    </row>
    <row r="54" spans="1:9" ht="30" customHeight="1">
      <c r="A54" s="33" t="s">
        <v>101</v>
      </c>
      <c r="B54" s="198"/>
      <c r="C54" s="103">
        <f>A12</f>
        <v>0</v>
      </c>
      <c r="D54" s="33" t="s">
        <v>21</v>
      </c>
      <c r="E54" s="104"/>
      <c r="F54" s="103">
        <f>A15</f>
        <v>0</v>
      </c>
      <c r="G54" s="33" t="s">
        <v>67</v>
      </c>
      <c r="H54" s="105">
        <f>B13</f>
        <v>0</v>
      </c>
      <c r="I54" s="33" t="s">
        <v>69</v>
      </c>
    </row>
    <row r="55" spans="1:9" ht="18.75">
      <c r="A55" s="115"/>
      <c r="B55" s="115"/>
      <c r="C55" s="106"/>
      <c r="D55" s="106"/>
      <c r="E55" s="106"/>
      <c r="F55" s="106"/>
      <c r="G55" s="106"/>
      <c r="H55" s="106"/>
      <c r="I55" s="106"/>
    </row>
    <row r="56" spans="1:9" ht="18.75">
      <c r="A56" s="33" t="s">
        <v>114</v>
      </c>
      <c r="B56" s="33">
        <f>E12</f>
        <v>0</v>
      </c>
      <c r="C56" s="115"/>
      <c r="D56" s="33"/>
      <c r="G56" s="33" t="s">
        <v>113</v>
      </c>
      <c r="H56" s="33">
        <f>I12</f>
        <v>0</v>
      </c>
      <c r="I56" s="32"/>
    </row>
    <row r="57" spans="1:9" ht="18.75">
      <c r="A57" s="33"/>
      <c r="B57" s="35">
        <f>E13</f>
        <v>0</v>
      </c>
      <c r="C57" s="115"/>
      <c r="D57" s="33"/>
      <c r="G57" s="33" t="s">
        <v>113</v>
      </c>
      <c r="H57" s="33">
        <f>I13</f>
        <v>0</v>
      </c>
      <c r="I57" s="32"/>
    </row>
    <row r="58" spans="1:9" ht="18.75">
      <c r="A58" s="33"/>
      <c r="B58" s="35">
        <f>E14</f>
        <v>0</v>
      </c>
      <c r="C58" s="115"/>
      <c r="D58" s="33"/>
      <c r="G58" s="33" t="s">
        <v>113</v>
      </c>
      <c r="H58" s="33">
        <f>I14</f>
        <v>0</v>
      </c>
      <c r="I58" s="32"/>
    </row>
    <row r="59" spans="1:9" ht="18.75">
      <c r="A59" s="33"/>
      <c r="B59" s="35">
        <f>E15</f>
        <v>0</v>
      </c>
      <c r="C59" s="115"/>
      <c r="D59" s="33"/>
      <c r="G59" s="33" t="s">
        <v>113</v>
      </c>
      <c r="H59" s="33">
        <f>I15</f>
        <v>0</v>
      </c>
      <c r="I59" s="32"/>
    </row>
    <row r="61" spans="1:9" ht="18.75">
      <c r="A61" s="33" t="s">
        <v>115</v>
      </c>
      <c r="C61" s="249"/>
      <c r="D61" s="33"/>
      <c r="E61" s="115"/>
      <c r="F61" s="107" t="s">
        <v>76</v>
      </c>
      <c r="G61" s="250"/>
      <c r="H61" s="33"/>
      <c r="I61" s="33"/>
    </row>
    <row r="63" spans="1:9" ht="18.75">
      <c r="A63" s="265" t="s">
        <v>70</v>
      </c>
      <c r="B63" s="265"/>
      <c r="C63" s="265"/>
      <c r="D63" s="265"/>
      <c r="E63" s="265"/>
      <c r="F63" s="265"/>
      <c r="G63" s="265"/>
      <c r="H63" s="265"/>
      <c r="I63" s="265"/>
    </row>
    <row r="64" spans="1:9" ht="18.75">
      <c r="A64" s="232"/>
      <c r="B64" s="232"/>
      <c r="C64" s="232"/>
      <c r="D64" s="232"/>
      <c r="E64" s="232"/>
      <c r="F64" s="232"/>
      <c r="G64" s="232"/>
      <c r="H64" s="232"/>
      <c r="I64" s="232"/>
    </row>
    <row r="65" spans="1:9" ht="40.5" customHeight="1">
      <c r="A65" s="157"/>
      <c r="B65" s="277" t="s">
        <v>71</v>
      </c>
      <c r="C65" s="277"/>
      <c r="D65" s="277"/>
      <c r="E65" s="277"/>
      <c r="F65" s="277"/>
      <c r="G65" s="277"/>
      <c r="H65" s="277"/>
      <c r="I65" s="277"/>
    </row>
    <row r="66" spans="1:9" ht="17.25" customHeight="1">
      <c r="A66" s="233" t="s">
        <v>73</v>
      </c>
      <c r="B66" s="211"/>
      <c r="C66" s="211"/>
      <c r="D66" s="211"/>
      <c r="E66" s="211"/>
      <c r="F66" s="211"/>
      <c r="G66" s="211"/>
      <c r="H66" s="211"/>
      <c r="I66" s="211"/>
    </row>
    <row r="67" spans="1:9" ht="54" customHeight="1">
      <c r="A67" s="157">
        <v>1</v>
      </c>
      <c r="B67" s="277" t="s">
        <v>72</v>
      </c>
      <c r="C67" s="277"/>
      <c r="D67" s="277"/>
      <c r="E67" s="277"/>
      <c r="F67" s="277"/>
      <c r="G67" s="277"/>
      <c r="H67" s="277"/>
      <c r="I67" s="277"/>
    </row>
    <row r="68" spans="1:9" ht="18.75">
      <c r="A68" s="233" t="s">
        <v>73</v>
      </c>
      <c r="B68" s="234"/>
      <c r="C68" s="234"/>
      <c r="D68" s="234"/>
      <c r="E68" s="234"/>
      <c r="F68" s="234"/>
      <c r="G68" s="234"/>
      <c r="H68" s="234"/>
      <c r="I68" s="234"/>
    </row>
    <row r="69" spans="1:9" ht="72" customHeight="1">
      <c r="A69" s="157"/>
      <c r="B69" s="278" t="s">
        <v>187</v>
      </c>
      <c r="C69" s="278"/>
      <c r="D69" s="278"/>
      <c r="E69" s="278"/>
      <c r="F69" s="278"/>
      <c r="G69" s="278"/>
      <c r="H69" s="278"/>
      <c r="I69" s="278"/>
    </row>
    <row r="70" spans="1:9" ht="18.75" customHeight="1">
      <c r="A70" s="281" t="s">
        <v>181</v>
      </c>
      <c r="B70" s="281"/>
      <c r="C70" s="281"/>
      <c r="D70" s="281"/>
      <c r="E70" s="281"/>
      <c r="F70" s="281"/>
      <c r="G70" s="281"/>
      <c r="H70" s="281"/>
      <c r="I70" s="281"/>
    </row>
    <row r="71" spans="1:9" ht="14.25" customHeight="1">
      <c r="A71" s="235"/>
      <c r="B71" s="111"/>
      <c r="C71" s="111"/>
      <c r="D71" s="111"/>
      <c r="E71" s="111"/>
      <c r="F71" s="112"/>
      <c r="G71" s="111"/>
      <c r="H71" s="235"/>
      <c r="I71" s="235"/>
    </row>
    <row r="72" spans="1:9" ht="18.75">
      <c r="A72" s="279" t="s">
        <v>40</v>
      </c>
      <c r="B72" s="279"/>
      <c r="C72" s="279"/>
      <c r="D72" s="279"/>
      <c r="E72" s="279"/>
      <c r="F72" s="279"/>
      <c r="G72" s="279"/>
      <c r="H72" s="279"/>
      <c r="I72" s="279"/>
    </row>
    <row r="73" spans="1:9" ht="14.25" customHeight="1">
      <c r="A73" s="207"/>
      <c r="B73" s="207"/>
      <c r="C73" s="207"/>
      <c r="D73" s="207"/>
      <c r="E73" s="207"/>
      <c r="F73" s="207"/>
      <c r="G73" s="207"/>
      <c r="H73" s="207"/>
      <c r="I73" s="207"/>
    </row>
    <row r="74" spans="1:9" ht="43.5" customHeight="1">
      <c r="A74" s="280" t="s">
        <v>188</v>
      </c>
      <c r="B74" s="280"/>
      <c r="C74" s="280"/>
      <c r="D74" s="280"/>
      <c r="E74" s="280"/>
      <c r="F74" s="280"/>
      <c r="G74" s="280"/>
      <c r="H74" s="280"/>
      <c r="I74" s="280"/>
    </row>
    <row r="75" spans="1:9" ht="29.25" customHeight="1">
      <c r="A75" s="35" t="s">
        <v>96</v>
      </c>
      <c r="B75" s="33"/>
      <c r="C75" s="33"/>
      <c r="D75" s="33"/>
      <c r="E75" s="33"/>
      <c r="F75" s="33"/>
      <c r="G75" s="33"/>
      <c r="H75" s="33"/>
      <c r="I75" s="33"/>
    </row>
    <row r="76" spans="1:9" ht="14.25" customHeight="1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8.75">
      <c r="A77" s="279" t="s">
        <v>41</v>
      </c>
      <c r="B77" s="279"/>
      <c r="C77" s="279"/>
      <c r="D77" s="279"/>
      <c r="E77" s="279"/>
      <c r="F77" s="279"/>
      <c r="G77" s="279"/>
      <c r="H77" s="279"/>
      <c r="I77" s="279"/>
    </row>
    <row r="78" spans="1:9" ht="14.2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8.75">
      <c r="A79" s="33" t="s">
        <v>123</v>
      </c>
      <c r="B79" s="33"/>
      <c r="C79" s="33"/>
      <c r="D79" s="33"/>
      <c r="E79" s="33"/>
      <c r="F79" s="33"/>
      <c r="G79" s="33"/>
      <c r="H79" s="33"/>
      <c r="I79" s="33"/>
    </row>
    <row r="80" spans="1:9" ht="18.75">
      <c r="A80" s="274">
        <f>I40</f>
        <v>483</v>
      </c>
      <c r="B80" s="274"/>
      <c r="C80" s="33" t="s">
        <v>42</v>
      </c>
      <c r="D80" s="172"/>
      <c r="F80" s="33"/>
      <c r="G80" s="33"/>
      <c r="H80" s="33"/>
      <c r="I80" s="33"/>
    </row>
    <row r="81" spans="1:9" ht="18.75">
      <c r="A81" s="33" t="s">
        <v>124</v>
      </c>
      <c r="B81" s="33"/>
      <c r="C81" s="274">
        <f>I42</f>
        <v>0</v>
      </c>
      <c r="D81" s="274"/>
      <c r="E81" s="33" t="s">
        <v>84</v>
      </c>
      <c r="F81" s="33"/>
      <c r="G81" s="33"/>
      <c r="H81" s="33"/>
      <c r="I81" s="33"/>
    </row>
    <row r="82" spans="1:9" ht="18.75">
      <c r="A82" s="33"/>
      <c r="B82" s="33"/>
      <c r="C82" s="113"/>
      <c r="D82" s="33"/>
      <c r="E82" s="33"/>
      <c r="F82" s="33"/>
      <c r="G82" s="33"/>
      <c r="H82" s="33"/>
      <c r="I82" s="33"/>
    </row>
    <row r="83" spans="1:9" ht="18.75">
      <c r="A83" s="33" t="s">
        <v>43</v>
      </c>
      <c r="B83" s="275"/>
      <c r="C83" s="275"/>
      <c r="D83" s="33"/>
      <c r="E83" s="33"/>
      <c r="F83" s="33"/>
      <c r="G83" s="33"/>
      <c r="H83" s="33"/>
      <c r="I83" s="33"/>
    </row>
    <row r="84" spans="1:9" ht="18.75">
      <c r="A84" s="33"/>
      <c r="B84" s="236"/>
      <c r="C84" s="236"/>
      <c r="D84" s="33"/>
      <c r="E84" s="33"/>
      <c r="F84" s="107" t="s">
        <v>125</v>
      </c>
      <c r="G84" s="35">
        <f>C61</f>
        <v>0</v>
      </c>
      <c r="H84" s="33"/>
      <c r="I84" s="33"/>
    </row>
    <row r="85" spans="1:9" ht="18.75">
      <c r="A85" s="33"/>
      <c r="B85" s="33"/>
      <c r="C85" s="33"/>
      <c r="D85" s="33"/>
      <c r="E85" s="115"/>
      <c r="F85" s="115"/>
      <c r="H85" s="33"/>
      <c r="I85" s="33"/>
    </row>
    <row r="86" spans="1:9" ht="32.25" customHeight="1">
      <c r="A86" s="37" t="s">
        <v>44</v>
      </c>
      <c r="B86" s="25"/>
      <c r="C86" s="25"/>
      <c r="D86" s="25"/>
      <c r="E86" s="25"/>
      <c r="F86" s="25"/>
      <c r="G86" s="25"/>
      <c r="H86" s="25"/>
      <c r="I86" s="25"/>
    </row>
    <row r="87" spans="1:9" ht="15.75">
      <c r="A87" s="203" t="s">
        <v>170</v>
      </c>
      <c r="B87" s="20" t="s">
        <v>171</v>
      </c>
      <c r="C87" s="32"/>
      <c r="D87" s="32"/>
      <c r="E87" s="32"/>
      <c r="F87" s="32"/>
      <c r="G87" s="32"/>
      <c r="H87" s="25"/>
      <c r="I87" s="25"/>
    </row>
    <row r="88" spans="1:9" ht="15.75">
      <c r="A88" s="203" t="s">
        <v>170</v>
      </c>
      <c r="B88" s="20" t="s">
        <v>172</v>
      </c>
      <c r="C88" s="32"/>
      <c r="D88" s="32"/>
      <c r="E88" s="32"/>
      <c r="F88" s="32"/>
      <c r="G88" s="32"/>
      <c r="H88" s="25"/>
      <c r="I88" s="25"/>
    </row>
    <row r="89" spans="1:9" ht="15.75">
      <c r="A89" s="203" t="s">
        <v>170</v>
      </c>
      <c r="B89" s="20" t="s">
        <v>173</v>
      </c>
      <c r="C89" s="32"/>
      <c r="D89" s="32"/>
      <c r="E89" s="32"/>
      <c r="F89" s="32"/>
      <c r="G89" s="32"/>
      <c r="H89" s="25"/>
      <c r="I89" s="25"/>
    </row>
    <row r="90" spans="1:9" ht="15.75">
      <c r="A90" s="203" t="s">
        <v>170</v>
      </c>
      <c r="B90" s="20" t="s">
        <v>174</v>
      </c>
      <c r="C90" s="32"/>
      <c r="D90" s="32"/>
      <c r="E90" s="32"/>
      <c r="F90" s="32"/>
      <c r="G90" s="32"/>
      <c r="H90" s="25"/>
      <c r="I90" s="25"/>
    </row>
    <row r="91" spans="1:9" ht="15.75">
      <c r="A91" s="203" t="s">
        <v>170</v>
      </c>
      <c r="B91" s="20" t="s">
        <v>175</v>
      </c>
      <c r="C91" s="32"/>
      <c r="D91" s="32"/>
      <c r="E91" s="32"/>
      <c r="F91" s="32"/>
      <c r="G91" s="32"/>
      <c r="H91" s="25"/>
      <c r="I91" s="25"/>
    </row>
    <row r="92" spans="1:9" ht="15.75">
      <c r="A92" s="203" t="s">
        <v>170</v>
      </c>
      <c r="B92" s="20" t="s">
        <v>176</v>
      </c>
      <c r="C92" s="32"/>
      <c r="D92" s="32"/>
      <c r="E92" s="32"/>
      <c r="F92" s="32"/>
      <c r="G92" s="32"/>
      <c r="H92" s="25"/>
      <c r="I92" s="25"/>
    </row>
    <row r="93" spans="1:9" ht="15.75">
      <c r="A93" s="203" t="s">
        <v>170</v>
      </c>
      <c r="B93" s="20" t="s">
        <v>177</v>
      </c>
      <c r="C93" s="32"/>
      <c r="D93" s="32"/>
      <c r="E93" s="32"/>
      <c r="F93" s="32"/>
      <c r="G93" s="32"/>
      <c r="H93" s="25"/>
      <c r="I93" s="25"/>
    </row>
    <row r="94" spans="1:9" ht="15.75">
      <c r="A94" s="203" t="s">
        <v>170</v>
      </c>
      <c r="B94" s="20" t="s">
        <v>178</v>
      </c>
      <c r="C94" s="32"/>
      <c r="D94" s="32"/>
      <c r="E94" s="32"/>
      <c r="F94" s="32"/>
      <c r="G94" s="32"/>
      <c r="H94" s="25"/>
      <c r="I94" s="25"/>
    </row>
    <row r="95" spans="1:9" ht="15.75">
      <c r="A95" s="203" t="s">
        <v>170</v>
      </c>
      <c r="B95" s="20" t="s">
        <v>179</v>
      </c>
      <c r="C95" s="32"/>
      <c r="D95" s="32"/>
      <c r="E95" s="32"/>
      <c r="F95" s="32"/>
      <c r="G95" s="32"/>
      <c r="H95" s="25"/>
      <c r="I95" s="25"/>
    </row>
    <row r="96" spans="1:9" ht="15.75">
      <c r="A96" s="203" t="s">
        <v>170</v>
      </c>
      <c r="B96" s="20" t="s">
        <v>180</v>
      </c>
      <c r="C96" s="32"/>
      <c r="D96" s="32"/>
      <c r="E96" s="32"/>
      <c r="F96" s="32"/>
      <c r="G96" s="32"/>
      <c r="H96" s="25"/>
      <c r="I96" s="25"/>
    </row>
    <row r="97" spans="1:9" ht="15.75">
      <c r="A97" s="20"/>
      <c r="B97" s="32"/>
      <c r="C97" s="32"/>
      <c r="D97" s="32"/>
      <c r="E97" s="32"/>
      <c r="F97" s="32"/>
      <c r="G97" s="32"/>
      <c r="H97" s="25"/>
      <c r="I97" s="25"/>
    </row>
    <row r="98" spans="1:9" ht="15">
      <c r="A98" s="18"/>
      <c r="B98" s="25"/>
      <c r="C98" s="25"/>
      <c r="D98" s="25"/>
      <c r="E98" s="25"/>
      <c r="F98" s="25"/>
      <c r="G98" s="25"/>
      <c r="H98" s="25"/>
      <c r="I98" s="25"/>
    </row>
    <row r="99" spans="1:9" ht="18.75">
      <c r="A99" s="114" t="s">
        <v>45</v>
      </c>
      <c r="B99" s="33"/>
      <c r="C99" s="33"/>
      <c r="D99" s="33"/>
      <c r="E99" s="33"/>
      <c r="F99" s="33"/>
      <c r="G99" s="33"/>
      <c r="H99" s="33"/>
      <c r="I99" s="33"/>
    </row>
    <row r="100" spans="1:9" ht="18.75">
      <c r="A100" s="115" t="s">
        <v>46</v>
      </c>
      <c r="B100" s="116">
        <f>C61</f>
        <v>0</v>
      </c>
      <c r="C100" s="115"/>
      <c r="D100" s="115"/>
      <c r="E100" s="115"/>
      <c r="F100" s="33"/>
      <c r="G100" s="33" t="s">
        <v>47</v>
      </c>
      <c r="H100" s="205"/>
      <c r="I100" s="33"/>
    </row>
    <row r="101" spans="1:9" ht="18.75">
      <c r="A101" s="33"/>
      <c r="B101" s="33"/>
      <c r="C101" s="33"/>
      <c r="D101" s="33"/>
      <c r="E101" s="33"/>
      <c r="F101" s="33"/>
      <c r="G101" s="33"/>
      <c r="H101" s="251"/>
      <c r="I101" s="33"/>
    </row>
    <row r="102" spans="1:9" ht="18.75">
      <c r="A102" s="33" t="s">
        <v>48</v>
      </c>
      <c r="B102" s="205"/>
      <c r="C102" s="33"/>
      <c r="D102" s="33"/>
      <c r="E102" s="33"/>
      <c r="F102" s="33"/>
      <c r="G102" s="33" t="s">
        <v>186</v>
      </c>
      <c r="H102" s="205"/>
      <c r="I102" s="33"/>
    </row>
    <row r="103" spans="1:9" ht="18.75">
      <c r="A103" s="33"/>
      <c r="B103" s="251"/>
      <c r="C103" s="33"/>
      <c r="D103" s="33"/>
      <c r="E103" s="33"/>
      <c r="F103" s="33"/>
      <c r="H103" s="1"/>
      <c r="I103" s="33"/>
    </row>
    <row r="104" spans="1:9" ht="18.75">
      <c r="A104" s="33" t="s">
        <v>104</v>
      </c>
      <c r="B104" s="249"/>
      <c r="C104" s="33"/>
      <c r="D104" s="33"/>
      <c r="E104" s="33"/>
      <c r="F104" s="33"/>
      <c r="G104" s="33" t="s">
        <v>49</v>
      </c>
      <c r="H104" s="205"/>
      <c r="I104" s="33"/>
    </row>
    <row r="105" spans="1:9" ht="18.75">
      <c r="A105" s="115"/>
      <c r="B105" s="251"/>
      <c r="C105" s="33"/>
      <c r="D105" s="33"/>
      <c r="E105" s="33"/>
      <c r="F105" s="33"/>
      <c r="G105" s="33"/>
      <c r="H105" s="251"/>
      <c r="I105" s="33"/>
    </row>
    <row r="106" spans="1:9" ht="18.75">
      <c r="A106" s="33" t="s">
        <v>185</v>
      </c>
      <c r="B106" s="205"/>
      <c r="C106" s="33"/>
      <c r="D106" s="33"/>
      <c r="E106" s="33"/>
      <c r="F106" s="33"/>
      <c r="G106" s="33" t="s">
        <v>50</v>
      </c>
      <c r="H106" s="249"/>
      <c r="I106" s="33"/>
    </row>
    <row r="107" spans="1:9" ht="1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8.75">
      <c r="A109" s="206" t="s">
        <v>51</v>
      </c>
      <c r="B109" s="206">
        <f>A12</f>
        <v>0</v>
      </c>
      <c r="C109" s="137" t="s">
        <v>21</v>
      </c>
      <c r="D109" s="115"/>
      <c r="E109" s="115"/>
      <c r="F109" s="237"/>
      <c r="G109" s="206" t="s">
        <v>51</v>
      </c>
      <c r="H109" s="206">
        <f>A15</f>
        <v>0</v>
      </c>
      <c r="I109" s="137" t="s">
        <v>52</v>
      </c>
    </row>
    <row r="110" spans="1:9" ht="18.75">
      <c r="A110" s="115"/>
      <c r="B110" s="115"/>
      <c r="C110" s="115"/>
      <c r="D110" s="115"/>
      <c r="E110" s="115"/>
      <c r="F110" s="237"/>
      <c r="G110" s="206" t="s">
        <v>51</v>
      </c>
      <c r="H110" s="206">
        <f>H54</f>
        <v>0</v>
      </c>
      <c r="I110" s="139" t="s">
        <v>74</v>
      </c>
    </row>
    <row r="111" spans="1:9" ht="18.75">
      <c r="A111" s="115"/>
      <c r="B111" s="115"/>
      <c r="C111" s="115"/>
      <c r="D111" s="115"/>
      <c r="E111" s="115"/>
      <c r="F111" s="115"/>
      <c r="G111" s="115"/>
      <c r="H111" s="115"/>
      <c r="I111" s="115"/>
    </row>
    <row r="112" spans="1:9" ht="20.25">
      <c r="A112" s="276" t="s">
        <v>0</v>
      </c>
      <c r="B112" s="276"/>
      <c r="C112" s="276"/>
      <c r="D112" s="276"/>
      <c r="E112" s="276"/>
      <c r="F112" s="276"/>
      <c r="G112" s="276"/>
      <c r="H112" s="276"/>
      <c r="I112" s="276"/>
    </row>
    <row r="113" spans="1:9" ht="20.25">
      <c r="A113" s="276" t="str">
        <f>A5</f>
        <v>UFFICIO GIP/GUP</v>
      </c>
      <c r="B113" s="276"/>
      <c r="C113" s="276"/>
      <c r="D113" s="276"/>
      <c r="E113" s="276"/>
      <c r="F113" s="276"/>
      <c r="G113" s="276"/>
      <c r="H113" s="276"/>
      <c r="I113" s="276"/>
    </row>
    <row r="114" spans="1:9" ht="27.75" customHeight="1">
      <c r="A114" s="276" t="s">
        <v>53</v>
      </c>
      <c r="B114" s="276"/>
      <c r="C114" s="276"/>
      <c r="D114" s="276"/>
      <c r="E114" s="276"/>
      <c r="F114" s="276"/>
      <c r="G114" s="276"/>
      <c r="H114" s="276"/>
      <c r="I114" s="276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8.75">
      <c r="A116" s="115" t="s">
        <v>75</v>
      </c>
      <c r="B116" s="140">
        <f>F49</f>
        <v>0</v>
      </c>
      <c r="C116" s="115"/>
      <c r="D116" s="115"/>
      <c r="E116" s="115"/>
      <c r="F116" s="115"/>
      <c r="G116" s="115"/>
      <c r="H116" s="115"/>
      <c r="I116" s="115"/>
    </row>
    <row r="117" spans="1:9" ht="18.75">
      <c r="A117" s="115" t="s">
        <v>116</v>
      </c>
      <c r="B117" s="115"/>
      <c r="C117" s="115"/>
      <c r="D117" s="115"/>
      <c r="E117" s="115"/>
      <c r="F117" s="115"/>
      <c r="H117" s="164">
        <f>C61</f>
        <v>0</v>
      </c>
      <c r="I117" s="115"/>
    </row>
    <row r="118" spans="1:9" ht="18.75">
      <c r="A118" s="115"/>
      <c r="B118" s="115"/>
      <c r="C118" s="115"/>
      <c r="D118" s="115"/>
      <c r="E118" s="115"/>
      <c r="F118" s="115"/>
      <c r="G118" s="115"/>
      <c r="H118" s="115"/>
      <c r="I118" s="115"/>
    </row>
    <row r="119" spans="1:8" ht="18.75">
      <c r="A119" s="115" t="s">
        <v>109</v>
      </c>
      <c r="B119" s="115"/>
      <c r="C119" s="141">
        <f>E12</f>
        <v>0</v>
      </c>
      <c r="D119" s="142"/>
      <c r="E119" s="142"/>
      <c r="F119" s="228"/>
      <c r="G119" s="35">
        <f>G25</f>
        <v>0</v>
      </c>
      <c r="H119" s="33" t="s">
        <v>3</v>
      </c>
    </row>
    <row r="120" spans="1:9" ht="24.75" customHeight="1">
      <c r="A120" s="265" t="s">
        <v>79</v>
      </c>
      <c r="B120" s="265"/>
      <c r="C120" s="265"/>
      <c r="D120" s="265"/>
      <c r="E120" s="265"/>
      <c r="F120" s="265"/>
      <c r="G120" s="265"/>
      <c r="H120" s="265"/>
      <c r="I120" s="265"/>
    </row>
    <row r="121" spans="1:9" ht="18" customHeight="1">
      <c r="A121" s="270" t="s">
        <v>78</v>
      </c>
      <c r="B121" s="270"/>
      <c r="C121" s="238"/>
      <c r="D121" s="238"/>
      <c r="E121" s="238"/>
      <c r="F121" s="238"/>
      <c r="G121" s="238"/>
      <c r="H121" s="238"/>
      <c r="I121" s="238"/>
    </row>
    <row r="122" spans="1:9" ht="75" customHeight="1">
      <c r="A122" s="271" t="str">
        <f>IF(A65=1,B65,IF(A67=1,B67,IF(A69=1,B69)))</f>
        <v>difensore di persona offesa/parte civile ammessa al Patrocinio a spese dello Stato con provvedimento emesso da questo Ufficio in data ______________ (ipotesi ex art. 82 D.P.R. 115/2002)</v>
      </c>
      <c r="B122" s="271"/>
      <c r="C122" s="271"/>
      <c r="D122" s="271"/>
      <c r="E122" s="271"/>
      <c r="F122" s="271"/>
      <c r="G122" s="271"/>
      <c r="H122" s="271"/>
      <c r="I122" s="271"/>
    </row>
    <row r="123" spans="1:9" ht="24.75" customHeight="1">
      <c r="A123" s="265" t="s">
        <v>77</v>
      </c>
      <c r="B123" s="265"/>
      <c r="C123" s="265"/>
      <c r="D123" s="265"/>
      <c r="E123" s="265"/>
      <c r="F123" s="265"/>
      <c r="G123" s="265"/>
      <c r="H123" s="265"/>
      <c r="I123" s="265"/>
    </row>
    <row r="124" spans="1:9" ht="66" customHeight="1">
      <c r="A124" s="268" t="s">
        <v>80</v>
      </c>
      <c r="B124" s="268"/>
      <c r="C124" s="268"/>
      <c r="D124" s="268"/>
      <c r="E124" s="268"/>
      <c r="F124" s="268"/>
      <c r="G124" s="268"/>
      <c r="H124" s="268"/>
      <c r="I124" s="268"/>
    </row>
    <row r="125" spans="1:9" ht="68.25" customHeight="1">
      <c r="A125" s="268" t="s">
        <v>189</v>
      </c>
      <c r="B125" s="268"/>
      <c r="C125" s="268"/>
      <c r="D125" s="268"/>
      <c r="E125" s="268"/>
      <c r="F125" s="268"/>
      <c r="G125" s="268"/>
      <c r="H125" s="268"/>
      <c r="I125" s="268"/>
    </row>
    <row r="126" spans="1:9" ht="36" customHeight="1">
      <c r="A126" s="268" t="s">
        <v>82</v>
      </c>
      <c r="B126" s="268"/>
      <c r="C126" s="268"/>
      <c r="D126" s="268"/>
      <c r="E126" s="268"/>
      <c r="F126" s="268"/>
      <c r="G126" s="268"/>
      <c r="H126" s="268"/>
      <c r="I126" s="268"/>
    </row>
    <row r="127" spans="1:9" ht="20.25" customHeight="1">
      <c r="A127" s="268" t="s">
        <v>81</v>
      </c>
      <c r="B127" s="268"/>
      <c r="C127" s="268"/>
      <c r="D127" s="268"/>
      <c r="E127" s="268"/>
      <c r="F127" s="268"/>
      <c r="G127" s="268"/>
      <c r="H127" s="268"/>
      <c r="I127" s="268"/>
    </row>
    <row r="128" spans="1:9" ht="22.5" customHeight="1">
      <c r="A128" s="265" t="s">
        <v>83</v>
      </c>
      <c r="B128" s="265"/>
      <c r="C128" s="265"/>
      <c r="D128" s="265"/>
      <c r="E128" s="265"/>
      <c r="F128" s="265"/>
      <c r="G128" s="265"/>
      <c r="H128" s="265"/>
      <c r="I128" s="265"/>
    </row>
    <row r="129" spans="1:9" ht="25.5" customHeight="1">
      <c r="A129" s="115" t="s">
        <v>117</v>
      </c>
      <c r="B129" s="198"/>
      <c r="D129" s="115">
        <f>C61</f>
        <v>0</v>
      </c>
      <c r="E129" s="115"/>
      <c r="F129" s="115"/>
      <c r="G129" s="272" t="s">
        <v>168</v>
      </c>
      <c r="H129" s="272"/>
      <c r="I129" s="200">
        <f>I40</f>
        <v>483</v>
      </c>
    </row>
    <row r="130" spans="1:9" ht="18.75">
      <c r="A130" s="173" t="s">
        <v>126</v>
      </c>
      <c r="B130" s="115"/>
      <c r="C130" s="115"/>
      <c r="D130" s="115"/>
      <c r="E130" s="115"/>
      <c r="F130" s="115"/>
      <c r="G130" s="201"/>
      <c r="I130" s="115"/>
    </row>
    <row r="131" spans="1:9" ht="18.75">
      <c r="A131" s="115" t="s">
        <v>169</v>
      </c>
      <c r="B131" s="115"/>
      <c r="C131" s="273">
        <f>I42</f>
        <v>0</v>
      </c>
      <c r="D131" s="273"/>
      <c r="E131" s="173" t="s">
        <v>127</v>
      </c>
      <c r="F131" s="115"/>
      <c r="G131" s="201"/>
      <c r="I131" s="115"/>
    </row>
    <row r="132" spans="1:9" ht="18.75">
      <c r="A132" s="115"/>
      <c r="B132" s="115"/>
      <c r="C132" s="115"/>
      <c r="D132" s="115"/>
      <c r="E132" s="198"/>
      <c r="F132" s="115"/>
      <c r="G132" s="115"/>
      <c r="H132" s="115"/>
      <c r="I132" s="115"/>
    </row>
    <row r="133" spans="1:9" ht="21" customHeight="1">
      <c r="A133" s="269" t="s">
        <v>110</v>
      </c>
      <c r="B133" s="269"/>
      <c r="C133" s="269"/>
      <c r="D133" s="269"/>
      <c r="E133" s="269"/>
      <c r="F133" s="269"/>
      <c r="G133" s="269"/>
      <c r="H133" s="269"/>
      <c r="I133" s="269"/>
    </row>
    <row r="134" spans="1:9" ht="42" customHeight="1">
      <c r="A134" s="269" t="s">
        <v>85</v>
      </c>
      <c r="B134" s="269"/>
      <c r="C134" s="269"/>
      <c r="D134" s="269"/>
      <c r="E134" s="269"/>
      <c r="F134" s="269"/>
      <c r="G134" s="269"/>
      <c r="H134" s="269"/>
      <c r="I134" s="269"/>
    </row>
    <row r="135" spans="1:9" ht="39.75" customHeight="1">
      <c r="A135" s="269" t="s">
        <v>86</v>
      </c>
      <c r="B135" s="269"/>
      <c r="C135" s="269"/>
      <c r="D135" s="269"/>
      <c r="E135" s="269"/>
      <c r="F135" s="269"/>
      <c r="G135" s="269"/>
      <c r="H135" s="269"/>
      <c r="I135" s="269"/>
    </row>
    <row r="136" spans="1:9" ht="24.75" customHeight="1">
      <c r="A136" s="115" t="s">
        <v>54</v>
      </c>
      <c r="B136" s="115"/>
      <c r="C136" s="115"/>
      <c r="D136" s="115"/>
      <c r="E136" s="115"/>
      <c r="F136" s="115"/>
      <c r="G136" s="115"/>
      <c r="H136" s="115"/>
      <c r="I136" s="115"/>
    </row>
    <row r="137" spans="1:9" ht="18.75">
      <c r="A137" s="115"/>
      <c r="B137" s="115"/>
      <c r="C137" s="115"/>
      <c r="D137" s="115"/>
      <c r="E137" s="115"/>
      <c r="F137" s="198"/>
      <c r="G137" s="198"/>
      <c r="H137" s="115" t="s">
        <v>55</v>
      </c>
      <c r="I137" s="115"/>
    </row>
    <row r="138" spans="1:9" ht="17.25" customHeight="1">
      <c r="A138" s="198"/>
      <c r="B138" s="198"/>
      <c r="C138" s="198"/>
      <c r="D138" s="198"/>
      <c r="E138" s="115"/>
      <c r="F138" s="198"/>
      <c r="G138" s="115"/>
      <c r="H138" s="115"/>
      <c r="I138" s="115"/>
    </row>
    <row r="139" spans="1:9" ht="18.75">
      <c r="A139" s="115" t="s">
        <v>107</v>
      </c>
      <c r="B139" s="115"/>
      <c r="C139" s="115"/>
      <c r="D139" s="115"/>
      <c r="E139" s="115"/>
      <c r="F139" s="115"/>
      <c r="G139" s="115"/>
      <c r="H139" s="115"/>
      <c r="I139" s="115"/>
    </row>
    <row r="140" spans="1:9" ht="18.75">
      <c r="A140" s="115" t="s">
        <v>73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8.75">
      <c r="A141" s="115" t="s">
        <v>87</v>
      </c>
      <c r="B141" s="115"/>
      <c r="C141" s="115"/>
      <c r="D141" s="115"/>
      <c r="E141" s="115"/>
      <c r="F141" s="115"/>
      <c r="G141" s="115"/>
      <c r="H141" s="115"/>
      <c r="I141" s="115"/>
    </row>
    <row r="142" spans="1:9" ht="18.75">
      <c r="A142" s="144"/>
      <c r="B142" s="144"/>
      <c r="C142" s="144"/>
      <c r="D142" s="144"/>
      <c r="E142" s="144"/>
      <c r="F142" s="144"/>
      <c r="G142" s="198"/>
      <c r="H142" s="139" t="s">
        <v>56</v>
      </c>
      <c r="I142" s="144"/>
    </row>
    <row r="143" spans="1:9" ht="44.25" customHeight="1">
      <c r="A143" s="15"/>
      <c r="B143" s="14"/>
      <c r="C143" s="14"/>
      <c r="D143" s="14"/>
      <c r="E143" s="14"/>
      <c r="F143" s="14"/>
      <c r="G143" s="23"/>
      <c r="H143" s="23"/>
      <c r="I143" s="14"/>
    </row>
    <row r="144" spans="1:9" ht="23.25" customHeight="1">
      <c r="A144" s="258" t="s">
        <v>88</v>
      </c>
      <c r="B144" s="259"/>
      <c r="C144" s="259"/>
      <c r="D144" s="259"/>
      <c r="E144" s="259"/>
      <c r="F144" s="259"/>
      <c r="G144" s="259"/>
      <c r="H144" s="259"/>
      <c r="I144" s="260"/>
    </row>
    <row r="145" spans="1:9" ht="18.75">
      <c r="A145" s="145" t="s">
        <v>89</v>
      </c>
      <c r="B145" s="115"/>
      <c r="C145" s="115"/>
      <c r="D145" s="115"/>
      <c r="E145" s="115"/>
      <c r="F145" s="115"/>
      <c r="G145" s="115"/>
      <c r="H145" s="115"/>
      <c r="I145" s="146"/>
    </row>
    <row r="146" spans="1:9" ht="19.5" customHeight="1">
      <c r="A146" s="239" t="s">
        <v>105</v>
      </c>
      <c r="B146" s="115"/>
      <c r="C146" s="115"/>
      <c r="D146" s="115"/>
      <c r="E146" s="115"/>
      <c r="F146" s="115"/>
      <c r="G146" s="115"/>
      <c r="H146" s="115"/>
      <c r="I146" s="146"/>
    </row>
    <row r="147" spans="1:9" ht="23.25" customHeight="1">
      <c r="A147" s="239" t="s">
        <v>106</v>
      </c>
      <c r="B147" s="115"/>
      <c r="C147" s="115"/>
      <c r="D147" s="115"/>
      <c r="E147" s="115"/>
      <c r="F147" s="115"/>
      <c r="G147" s="115"/>
      <c r="H147" s="115"/>
      <c r="I147" s="146"/>
    </row>
    <row r="148" spans="1:9" ht="18.75">
      <c r="A148" s="261" t="s">
        <v>90</v>
      </c>
      <c r="B148" s="262"/>
      <c r="C148" s="262"/>
      <c r="D148" s="262"/>
      <c r="E148" s="262"/>
      <c r="F148" s="262"/>
      <c r="G148" s="262"/>
      <c r="H148" s="262"/>
      <c r="I148" s="263"/>
    </row>
    <row r="149" spans="1:9" ht="18.75">
      <c r="A149" s="264" t="s">
        <v>40</v>
      </c>
      <c r="B149" s="265"/>
      <c r="C149" s="265"/>
      <c r="D149" s="265"/>
      <c r="E149" s="265"/>
      <c r="F149" s="265"/>
      <c r="G149" s="265"/>
      <c r="H149" s="265"/>
      <c r="I149" s="266"/>
    </row>
    <row r="150" spans="1:9" ht="18.75">
      <c r="A150" s="145" t="s">
        <v>95</v>
      </c>
      <c r="B150" s="115"/>
      <c r="C150" s="115"/>
      <c r="D150" s="115"/>
      <c r="E150" s="115"/>
      <c r="F150" s="115"/>
      <c r="G150" s="115"/>
      <c r="H150" s="115"/>
      <c r="I150" s="146"/>
    </row>
    <row r="151" spans="1:9" ht="18.75">
      <c r="A151" s="145"/>
      <c r="B151" s="115"/>
      <c r="C151" s="115"/>
      <c r="D151" s="115"/>
      <c r="E151" s="115"/>
      <c r="F151" s="115"/>
      <c r="G151" s="115"/>
      <c r="H151" s="115"/>
      <c r="I151" s="146"/>
    </row>
    <row r="152" spans="1:9" ht="18.75">
      <c r="A152" s="145" t="s">
        <v>91</v>
      </c>
      <c r="B152" s="115"/>
      <c r="C152" s="115"/>
      <c r="D152" s="115"/>
      <c r="E152" s="115"/>
      <c r="F152" s="115"/>
      <c r="G152" s="115"/>
      <c r="H152" s="115"/>
      <c r="I152" s="146"/>
    </row>
    <row r="153" spans="1:9" ht="18.75">
      <c r="A153" s="240"/>
      <c r="B153" s="142"/>
      <c r="C153" s="142"/>
      <c r="D153" s="142"/>
      <c r="E153" s="142"/>
      <c r="F153" s="142"/>
      <c r="G153" s="142"/>
      <c r="H153" s="142" t="s">
        <v>92</v>
      </c>
      <c r="I153" s="241"/>
    </row>
    <row r="154" spans="1:9" ht="63" customHeight="1">
      <c r="A154" s="237"/>
      <c r="B154" s="237"/>
      <c r="C154" s="237"/>
      <c r="D154" s="237"/>
      <c r="E154" s="237"/>
      <c r="F154" s="237"/>
      <c r="G154" s="237"/>
      <c r="H154" s="237"/>
      <c r="I154" s="237"/>
    </row>
    <row r="155" spans="1:9" ht="18.75">
      <c r="A155" s="267" t="s">
        <v>93</v>
      </c>
      <c r="B155" s="267"/>
      <c r="C155" s="267"/>
      <c r="D155" s="267"/>
      <c r="E155" s="267"/>
      <c r="F155" s="267"/>
      <c r="G155" s="267"/>
      <c r="H155" s="267"/>
      <c r="I155" s="267"/>
    </row>
    <row r="156" spans="1:9" ht="18.75">
      <c r="A156" s="242"/>
      <c r="B156" s="243"/>
      <c r="C156" s="243"/>
      <c r="D156" s="243"/>
      <c r="E156" s="243"/>
      <c r="F156" s="243"/>
      <c r="G156" s="243"/>
      <c r="H156" s="243"/>
      <c r="I156" s="244"/>
    </row>
    <row r="157" spans="1:9" ht="18.75">
      <c r="A157" s="245" t="s">
        <v>94</v>
      </c>
      <c r="B157" s="115"/>
      <c r="C157" s="115"/>
      <c r="D157" s="115"/>
      <c r="E157" s="115"/>
      <c r="F157" s="115"/>
      <c r="G157" s="115"/>
      <c r="H157" s="115"/>
      <c r="I157" s="146"/>
    </row>
    <row r="158" spans="1:9" ht="18.75">
      <c r="A158" s="145"/>
      <c r="B158" s="115"/>
      <c r="C158" s="115"/>
      <c r="D158" s="115"/>
      <c r="E158" s="115"/>
      <c r="F158" s="115"/>
      <c r="G158" s="115"/>
      <c r="H158" s="115"/>
      <c r="I158" s="146"/>
    </row>
    <row r="159" spans="1:9" ht="18.75">
      <c r="A159" s="145" t="s">
        <v>91</v>
      </c>
      <c r="B159" s="115"/>
      <c r="C159" s="115"/>
      <c r="D159" s="115"/>
      <c r="E159" s="115"/>
      <c r="F159" s="115"/>
      <c r="G159" s="115"/>
      <c r="H159" s="115"/>
      <c r="I159" s="146"/>
    </row>
    <row r="160" spans="1:9" ht="18.75">
      <c r="A160" s="240"/>
      <c r="B160" s="142"/>
      <c r="C160" s="142"/>
      <c r="D160" s="142"/>
      <c r="E160" s="142"/>
      <c r="F160" s="142"/>
      <c r="G160" s="142"/>
      <c r="H160" s="142" t="s">
        <v>92</v>
      </c>
      <c r="I160" s="241"/>
    </row>
    <row r="161" spans="1:9" ht="18.75">
      <c r="A161" s="237"/>
      <c r="B161" s="237"/>
      <c r="C161" s="237"/>
      <c r="D161" s="237"/>
      <c r="E161" s="237"/>
      <c r="F161" s="237"/>
      <c r="G161" s="237"/>
      <c r="H161" s="237"/>
      <c r="I161" s="237"/>
    </row>
    <row r="162" spans="1:9" ht="15">
      <c r="A162" s="214"/>
      <c r="B162" s="214"/>
      <c r="C162" s="214"/>
      <c r="D162" s="214"/>
      <c r="E162" s="214"/>
      <c r="F162" s="214"/>
      <c r="G162" s="214"/>
      <c r="H162" s="214"/>
      <c r="I162" s="214"/>
    </row>
  </sheetData>
  <sheetProtection password="83AF" sheet="1" selectLockedCells="1"/>
  <mergeCells count="53">
    <mergeCell ref="A155:I155"/>
    <mergeCell ref="A22:I22"/>
    <mergeCell ref="A133:I133"/>
    <mergeCell ref="A134:I134"/>
    <mergeCell ref="A135:I135"/>
    <mergeCell ref="A144:I144"/>
    <mergeCell ref="A148:I148"/>
    <mergeCell ref="A149:I149"/>
    <mergeCell ref="A123:I123"/>
    <mergeCell ref="A124:I124"/>
    <mergeCell ref="A126:I126"/>
    <mergeCell ref="A127:I127"/>
    <mergeCell ref="A128:I128"/>
    <mergeCell ref="A112:I112"/>
    <mergeCell ref="A113:I113"/>
    <mergeCell ref="A114:I114"/>
    <mergeCell ref="A120:I120"/>
    <mergeCell ref="A121:B121"/>
    <mergeCell ref="A122:I122"/>
    <mergeCell ref="A74:I74"/>
    <mergeCell ref="A77:I77"/>
    <mergeCell ref="A80:B80"/>
    <mergeCell ref="C81:D81"/>
    <mergeCell ref="B83:C83"/>
    <mergeCell ref="A125:I125"/>
    <mergeCell ref="A63:I63"/>
    <mergeCell ref="B65:I65"/>
    <mergeCell ref="B67:I67"/>
    <mergeCell ref="B69:I69"/>
    <mergeCell ref="A70:I70"/>
    <mergeCell ref="A72:I72"/>
    <mergeCell ref="A49:E49"/>
    <mergeCell ref="F49:I49"/>
    <mergeCell ref="A27:I27"/>
    <mergeCell ref="A30:F30"/>
    <mergeCell ref="A43:I43"/>
    <mergeCell ref="A51:I52"/>
    <mergeCell ref="B12:C12"/>
    <mergeCell ref="B13:C13"/>
    <mergeCell ref="B19:D19"/>
    <mergeCell ref="B20:D20"/>
    <mergeCell ref="A47:I47"/>
    <mergeCell ref="A48:I48"/>
    <mergeCell ref="G129:H129"/>
    <mergeCell ref="C131:D131"/>
    <mergeCell ref="A1:I1"/>
    <mergeCell ref="A2:I2"/>
    <mergeCell ref="A4:I4"/>
    <mergeCell ref="A5:I5"/>
    <mergeCell ref="A7:I7"/>
    <mergeCell ref="A8:I8"/>
    <mergeCell ref="A9:I9"/>
    <mergeCell ref="A10:B10"/>
  </mergeCells>
  <conditionalFormatting sqref="B100">
    <cfRule type="cellIs" priority="3" dxfId="9" operator="equal">
      <formula>"C131"</formula>
    </cfRule>
  </conditionalFormatting>
  <conditionalFormatting sqref="A15 A13">
    <cfRule type="iconSet" priority="2" dxfId="8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8">
      <iconSet iconSet="3ArrowsGray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A21">
      <formula1>0</formula1>
      <formula2>99</formula2>
    </dataValidation>
  </dataValidation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scale="86" r:id="rId4"/>
  <rowBreaks count="2" manualBreakCount="2">
    <brk id="45" max="8" man="1"/>
    <brk id="107" max="8" man="1"/>
  </rowBreaks>
  <drawing r:id="rId3"/>
  <legacyDrawing r:id="rId2"/>
  <oleObjects>
    <oleObject progId="Word.Picture.8" shapeId="16322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cp:lastPrinted>2017-11-23T09:56:46Z</cp:lastPrinted>
  <dcterms:created xsi:type="dcterms:W3CDTF">2017-10-03T11:35:18Z</dcterms:created>
  <dcterms:modified xsi:type="dcterms:W3CDTF">2017-11-23T09:56:57Z</dcterms:modified>
  <cp:category/>
  <cp:version/>
  <cp:contentType/>
  <cp:contentStatus/>
</cp:coreProperties>
</file>